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Ex1.xml" ContentType="application/vnd.ms-office.chartex+xml"/>
  <Override PartName="/xl/charts/style10.xml" ContentType="application/vnd.ms-office.chartstyle+xml"/>
  <Override PartName="/xl/charts/colors10.xml" ContentType="application/vnd.ms-office.chartcolorstyle+xml"/>
  <Override PartName="/xl/charts/chartEx2.xml" ContentType="application/vnd.ms-office.chartex+xml"/>
  <Override PartName="/xl/charts/style11.xml" ContentType="application/vnd.ms-office.chartstyle+xml"/>
  <Override PartName="/xl/charts/colors11.xml" ContentType="application/vnd.ms-office.chartcolorstyle+xml"/>
  <Override PartName="/xl/charts/chart10.xml" ContentType="application/vnd.openxmlformats-officedocument.drawingml.chart+xml"/>
  <Override PartName="/xl/charts/style12.xml" ContentType="application/vnd.ms-office.chartstyle+xml"/>
  <Override PartName="/xl/charts/colors12.xml" ContentType="application/vnd.ms-office.chartcolorstyle+xml"/>
  <Override PartName="/xl/charts/chart11.xml" ContentType="application/vnd.openxmlformats-officedocument.drawingml.chart+xml"/>
  <Override PartName="/xl/charts/style13.xml" ContentType="application/vnd.ms-office.chartstyle+xml"/>
  <Override PartName="/xl/charts/colors13.xml" ContentType="application/vnd.ms-office.chartcolorstyle+xml"/>
  <Override PartName="/xl/charts/chart12.xml" ContentType="application/vnd.openxmlformats-officedocument.drawingml.chart+xml"/>
  <Override PartName="/xl/charts/style14.xml" ContentType="application/vnd.ms-office.chartstyle+xml"/>
  <Override PartName="/xl/charts/colors14.xml" ContentType="application/vnd.ms-office.chartcolorstyle+xml"/>
  <Override PartName="/xl/charts/chart13.xml" ContentType="application/vnd.openxmlformats-officedocument.drawingml.chart+xml"/>
  <Override PartName="/xl/charts/style15.xml" ContentType="application/vnd.ms-office.chartstyle+xml"/>
  <Override PartName="/xl/charts/colors15.xml" ContentType="application/vnd.ms-office.chartcolorstyle+xml"/>
  <Override PartName="/xl/charts/chart14.xml" ContentType="application/vnd.openxmlformats-officedocument.drawingml.chart+xml"/>
  <Override PartName="/xl/charts/style16.xml" ContentType="application/vnd.ms-office.chartstyle+xml"/>
  <Override PartName="/xl/charts/colors16.xml" ContentType="application/vnd.ms-office.chartcolorstyle+xml"/>
  <Override PartName="/xl/charts/chart15.xml" ContentType="application/vnd.openxmlformats-officedocument.drawingml.chart+xml"/>
  <Override PartName="/xl/charts/style17.xml" ContentType="application/vnd.ms-office.chartstyle+xml"/>
  <Override PartName="/xl/charts/colors17.xml" ContentType="application/vnd.ms-office.chartcolorstyle+xml"/>
  <Override PartName="/xl/charts/chart16.xml" ContentType="application/vnd.openxmlformats-officedocument.drawingml.chart+xml"/>
  <Override PartName="/xl/charts/style18.xml" ContentType="application/vnd.ms-office.chartstyle+xml"/>
  <Override PartName="/xl/charts/colors18.xml" ContentType="application/vnd.ms-office.chartcolorstyle+xml"/>
  <Override PartName="/xl/charts/chart17.xml" ContentType="application/vnd.openxmlformats-officedocument.drawingml.chart+xml"/>
  <Override PartName="/xl/charts/style19.xml" ContentType="application/vnd.ms-office.chartstyle+xml"/>
  <Override PartName="/xl/charts/colors19.xml" ContentType="application/vnd.ms-office.chartcolorstyle+xml"/>
  <Override PartName="/xl/charts/chart18.xml" ContentType="application/vnd.openxmlformats-officedocument.drawingml.chart+xml"/>
  <Override PartName="/xl/charts/style20.xml" ContentType="application/vnd.ms-office.chartstyle+xml"/>
  <Override PartName="/xl/charts/colors20.xml" ContentType="application/vnd.ms-office.chartcolorstyle+xml"/>
  <Override PartName="/xl/charts/chart19.xml" ContentType="application/vnd.openxmlformats-officedocument.drawingml.chart+xml"/>
  <Override PartName="/xl/charts/style21.xml" ContentType="application/vnd.ms-office.chartstyle+xml"/>
  <Override PartName="/xl/charts/colors21.xml" ContentType="application/vnd.ms-office.chartcolorstyle+xml"/>
  <Override PartName="/xl/charts/chart20.xml" ContentType="application/vnd.openxmlformats-officedocument.drawingml.chart+xml"/>
  <Override PartName="/xl/charts/style22.xml" ContentType="application/vnd.ms-office.chartstyle+xml"/>
  <Override PartName="/xl/charts/colors22.xml" ContentType="application/vnd.ms-office.chartcolorstyle+xml"/>
  <Override PartName="/xl/charts/chart21.xml" ContentType="application/vnd.openxmlformats-officedocument.drawingml.chart+xml"/>
  <Override PartName="/xl/charts/style23.xml" ContentType="application/vnd.ms-office.chartstyle+xml"/>
  <Override PartName="/xl/charts/colors23.xml" ContentType="application/vnd.ms-office.chartcolorstyle+xml"/>
  <Override PartName="/xl/charts/chart22.xml" ContentType="application/vnd.openxmlformats-officedocument.drawingml.chart+xml"/>
  <Override PartName="/xl/charts/style24.xml" ContentType="application/vnd.ms-office.chartstyle+xml"/>
  <Override PartName="/xl/charts/colors24.xml" ContentType="application/vnd.ms-office.chartcolorstyle+xml"/>
  <Override PartName="/xl/charts/chart23.xml" ContentType="application/vnd.openxmlformats-officedocument.drawingml.chart+xml"/>
  <Override PartName="/xl/charts/style25.xml" ContentType="application/vnd.ms-office.chartstyle+xml"/>
  <Override PartName="/xl/charts/colors25.xml" ContentType="application/vnd.ms-office.chartcolorstyle+xml"/>
  <Override PartName="/xl/charts/chart24.xml" ContentType="application/vnd.openxmlformats-officedocument.drawingml.chart+xml"/>
  <Override PartName="/xl/charts/style26.xml" ContentType="application/vnd.ms-office.chartstyle+xml"/>
  <Override PartName="/xl/charts/colors26.xml" ContentType="application/vnd.ms-office.chartcolorstyle+xml"/>
  <Override PartName="/xl/charts/chart25.xml" ContentType="application/vnd.openxmlformats-officedocument.drawingml.chart+xml"/>
  <Override PartName="/xl/charts/style27.xml" ContentType="application/vnd.ms-office.chartstyle+xml"/>
  <Override PartName="/xl/charts/colors27.xml" ContentType="application/vnd.ms-office.chartcolorstyle+xml"/>
  <Override PartName="/xl/charts/chart26.xml" ContentType="application/vnd.openxmlformats-officedocument.drawingml.chart+xml"/>
  <Override PartName="/xl/charts/style28.xml" ContentType="application/vnd.ms-office.chartstyle+xml"/>
  <Override PartName="/xl/charts/colors28.xml" ContentType="application/vnd.ms-office.chartcolorstyle+xml"/>
  <Override PartName="/xl/charts/chart27.xml" ContentType="application/vnd.openxmlformats-officedocument.drawingml.chart+xml"/>
  <Override PartName="/xl/charts/style29.xml" ContentType="application/vnd.ms-office.chartstyle+xml"/>
  <Override PartName="/xl/charts/colors29.xml" ContentType="application/vnd.ms-office.chartcolorstyle+xml"/>
  <Override PartName="/xl/charts/chart28.xml" ContentType="application/vnd.openxmlformats-officedocument.drawingml.chart+xml"/>
  <Override PartName="/xl/charts/style30.xml" ContentType="application/vnd.ms-office.chartstyle+xml"/>
  <Override PartName="/xl/charts/colors30.xml" ContentType="application/vnd.ms-office.chartcolorstyle+xml"/>
  <Override PartName="/xl/charts/chart29.xml" ContentType="application/vnd.openxmlformats-officedocument.drawingml.chart+xml"/>
  <Override PartName="/xl/charts/style31.xml" ContentType="application/vnd.ms-office.chartstyle+xml"/>
  <Override PartName="/xl/charts/colors31.xml" ContentType="application/vnd.ms-office.chartcolorstyle+xml"/>
  <Override PartName="/xl/charts/chart30.xml" ContentType="application/vnd.openxmlformats-officedocument.drawingml.chart+xml"/>
  <Override PartName="/xl/charts/style32.xml" ContentType="application/vnd.ms-office.chartstyle+xml"/>
  <Override PartName="/xl/charts/colors32.xml" ContentType="application/vnd.ms-office.chartcolorstyle+xml"/>
  <Override PartName="/xl/charts/chart31.xml" ContentType="application/vnd.openxmlformats-officedocument.drawingml.chart+xml"/>
  <Override PartName="/xl/charts/style33.xml" ContentType="application/vnd.ms-office.chartstyle+xml"/>
  <Override PartName="/xl/charts/colors33.xml" ContentType="application/vnd.ms-office.chartcolorstyle+xml"/>
  <Override PartName="/xl/charts/chartEx3.xml" ContentType="application/vnd.ms-office.chartex+xml"/>
  <Override PartName="/xl/charts/style34.xml" ContentType="application/vnd.ms-office.chartstyle+xml"/>
  <Override PartName="/xl/charts/colors34.xml" ContentType="application/vnd.ms-office.chartcolorstyle+xml"/>
  <Override PartName="/xl/charts/chartEx4.xml" ContentType="application/vnd.ms-office.chartex+xml"/>
  <Override PartName="/xl/charts/style35.xml" ContentType="application/vnd.ms-office.chartstyle+xml"/>
  <Override PartName="/xl/charts/colors35.xml" ContentType="application/vnd.ms-office.chartcolorstyle+xml"/>
  <Override PartName="/xl/charts/chartEx5.xml" ContentType="application/vnd.ms-office.chartex+xml"/>
  <Override PartName="/xl/charts/style36.xml" ContentType="application/vnd.ms-office.chartstyle+xml"/>
  <Override PartName="/xl/charts/colors36.xml" ContentType="application/vnd.ms-office.chartcolorstyle+xml"/>
  <Override PartName="/xl/charts/chart32.xml" ContentType="application/vnd.openxmlformats-officedocument.drawingml.chart+xml"/>
  <Override PartName="/xl/charts/style37.xml" ContentType="application/vnd.ms-office.chartstyle+xml"/>
  <Override PartName="/xl/charts/colors37.xml" ContentType="application/vnd.ms-office.chartcolorstyle+xml"/>
  <Override PartName="/xl/charts/chartEx6.xml" ContentType="application/vnd.ms-office.chartex+xml"/>
  <Override PartName="/xl/charts/style38.xml" ContentType="application/vnd.ms-office.chartstyle+xml"/>
  <Override PartName="/xl/charts/colors38.xml" ContentType="application/vnd.ms-office.chartcolorstyle+xml"/>
  <Override PartName="/xl/charts/chart33.xml" ContentType="application/vnd.openxmlformats-officedocument.drawingml.chart+xml"/>
  <Override PartName="/xl/charts/style39.xml" ContentType="application/vnd.ms-office.chartstyle+xml"/>
  <Override PartName="/xl/charts/colors39.xml" ContentType="application/vnd.ms-office.chartcolorstyle+xml"/>
  <Override PartName="/xl/charts/chart34.xml" ContentType="application/vnd.openxmlformats-officedocument.drawingml.chart+xml"/>
  <Override PartName="/xl/charts/style40.xml" ContentType="application/vnd.ms-office.chartstyle+xml"/>
  <Override PartName="/xl/charts/colors40.xml" ContentType="application/vnd.ms-office.chartcolorstyle+xml"/>
  <Override PartName="/xl/charts/chart35.xml" ContentType="application/vnd.openxmlformats-officedocument.drawingml.chart+xml"/>
  <Override PartName="/xl/charts/style41.xml" ContentType="application/vnd.ms-office.chartstyle+xml"/>
  <Override PartName="/xl/charts/colors41.xml" ContentType="application/vnd.ms-office.chartcolorstyle+xml"/>
  <Override PartName="/xl/charts/chart36.xml" ContentType="application/vnd.openxmlformats-officedocument.drawingml.chart+xml"/>
  <Override PartName="/xl/charts/style42.xml" ContentType="application/vnd.ms-office.chartstyle+xml"/>
  <Override PartName="/xl/charts/colors42.xml" ContentType="application/vnd.ms-office.chartcolorstyle+xml"/>
  <Override PartName="/xl/charts/chart37.xml" ContentType="application/vnd.openxmlformats-officedocument.drawingml.chart+xml"/>
  <Override PartName="/xl/charts/style43.xml" ContentType="application/vnd.ms-office.chartstyle+xml"/>
  <Override PartName="/xl/charts/colors43.xml" ContentType="application/vnd.ms-office.chartcolorstyle+xml"/>
  <Override PartName="/xl/charts/chart38.xml" ContentType="application/vnd.openxmlformats-officedocument.drawingml.chart+xml"/>
  <Override PartName="/xl/charts/style44.xml" ContentType="application/vnd.ms-office.chartstyle+xml"/>
  <Override PartName="/xl/charts/colors44.xml" ContentType="application/vnd.ms-office.chartcolorstyle+xml"/>
  <Override PartName="/xl/charts/chart39.xml" ContentType="application/vnd.openxmlformats-officedocument.drawingml.chart+xml"/>
  <Override PartName="/xl/charts/style45.xml" ContentType="application/vnd.ms-office.chartstyle+xml"/>
  <Override PartName="/xl/charts/colors4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fileSharing readOnlyRecommended="1"/>
  <workbookPr backupFile="1" defaultThemeVersion="166925"/>
  <mc:AlternateContent xmlns:mc="http://schemas.openxmlformats.org/markup-compatibility/2006">
    <mc:Choice Requires="x15">
      <x15ac:absPath xmlns:x15ac="http://schemas.microsoft.com/office/spreadsheetml/2010/11/ac" url="/Users/Jack/Desktop/Neighbourhood Plan/"/>
    </mc:Choice>
  </mc:AlternateContent>
  <xr:revisionPtr revIDLastSave="0" documentId="8_{C31E0E57-B3B1-C14B-9DC9-9082CCBF54BB}" xr6:coauthVersionLast="45" xr6:coauthVersionMax="45" xr10:uidLastSave="{00000000-0000-0000-0000-000000000000}"/>
  <bookViews>
    <workbookView xWindow="5660" yWindow="460" windowWidth="15420" windowHeight="14460" firstSheet="1" activeTab="2" xr2:uid="{4C009482-2A46-F14E-8A2F-85FEC4E1A594}"/>
  </bookViews>
  <sheets>
    <sheet name="Tables and Graphs" sheetId="1" r:id="rId1"/>
    <sheet name="Proportion of internet usage" sheetId="13" r:id="rId2"/>
    <sheet name="Comments about Chedworth" sheetId="2" r:id="rId3"/>
    <sheet name="Development people like or not" sheetId="3" r:id="rId4"/>
    <sheet name="Views" sheetId="10" r:id="rId5"/>
    <sheet name="Ideas for NP" sheetId="11" r:id="rId6"/>
    <sheet name="What else needs development " sheetId="6" r:id="rId7"/>
    <sheet name="Other facilities " sheetId="9" r:id="rId8"/>
    <sheet name="Economy" sheetId="5" r:id="rId9"/>
    <sheet name="Why business not staying" sheetId="12" r:id="rId10"/>
    <sheet name="Dentist" sheetId="15" r:id="rId11"/>
    <sheet name="Energy" sheetId="4" r:id="rId12"/>
    <sheet name="Footpaths &amp; Bridleways" sheetId="8" r:id="rId13"/>
    <sheet name="Play provison" sheetId="7" r:id="rId14"/>
    <sheet name="Sheet2" sheetId="16" r:id="rId15"/>
    <sheet name="Other Sources of Community Info" sheetId="14" r:id="rId16"/>
  </sheets>
  <definedNames>
    <definedName name="_xlchart.v1.0" hidden="1">'Tables and Graphs'!$A$162:$A$166</definedName>
    <definedName name="_xlchart.v1.1" hidden="1">'Tables and Graphs'!$B$162:$B$166</definedName>
    <definedName name="_xlchart.v1.2" hidden="1">'Tables and Graphs'!$A$124:$A$128</definedName>
    <definedName name="_xlchart.v1.3" hidden="1">'Tables and Graphs'!$B$124:$B$128</definedName>
    <definedName name="_xlchart.v2.10" hidden="1">'Tables and Graphs'!$A$655:$A$663</definedName>
    <definedName name="_xlchart.v2.11" hidden="1">'Tables and Graphs'!$B$655:$B$663</definedName>
    <definedName name="_xlchart.v2.4" hidden="1">'Tables and Graphs'!$A$532:$A$537</definedName>
    <definedName name="_xlchart.v2.5" hidden="1">'Tables and Graphs'!$B$532:$B$537</definedName>
    <definedName name="_xlchart.v2.6" hidden="1">'Tables and Graphs'!$A$521:$A$525</definedName>
    <definedName name="_xlchart.v2.7" hidden="1">'Tables and Graphs'!$B$521:$B$525</definedName>
    <definedName name="_xlchart.v2.8" hidden="1">'Tables and Graphs'!$A$510:$A$514</definedName>
    <definedName name="_xlchart.v2.9" hidden="1">'Tables and Graphs'!$B$510:$B$514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2" i="1" l="1"/>
  <c r="E561" i="1"/>
  <c r="E560" i="1"/>
  <c r="C95" i="10"/>
  <c r="C94" i="10"/>
  <c r="C93" i="10"/>
  <c r="C92" i="10"/>
  <c r="C91" i="10"/>
  <c r="C90" i="10"/>
  <c r="C89" i="10"/>
  <c r="C88" i="10"/>
  <c r="C87" i="10"/>
  <c r="C85" i="10"/>
  <c r="C84" i="10"/>
  <c r="H458" i="1" l="1"/>
  <c r="C40" i="4" l="1"/>
  <c r="C39" i="4"/>
  <c r="G410" i="1" l="1"/>
  <c r="H217" i="1"/>
  <c r="J391" i="1" l="1"/>
  <c r="J390" i="1"/>
  <c r="J389" i="1"/>
  <c r="J388" i="1"/>
  <c r="J387" i="1"/>
  <c r="C348" i="1"/>
  <c r="C347" i="1"/>
  <c r="B335" i="1"/>
  <c r="E75" i="5"/>
  <c r="E74" i="5"/>
  <c r="E73" i="5"/>
  <c r="E72" i="5"/>
  <c r="E71" i="5"/>
  <c r="E70" i="5"/>
  <c r="E69" i="5"/>
  <c r="E68" i="5"/>
  <c r="E67" i="5"/>
  <c r="E66" i="5"/>
  <c r="E65" i="5"/>
  <c r="E64" i="5"/>
  <c r="E63" i="5"/>
  <c r="E62" i="5"/>
  <c r="E61" i="5"/>
  <c r="E60" i="5"/>
  <c r="C79" i="5"/>
  <c r="C78" i="5"/>
  <c r="C270" i="1"/>
  <c r="C271" i="1"/>
  <c r="C273" i="1"/>
  <c r="C274" i="1"/>
  <c r="C258" i="1"/>
  <c r="C259" i="1"/>
  <c r="C247" i="1" l="1"/>
  <c r="C246" i="1"/>
  <c r="C245" i="1"/>
  <c r="C244" i="1"/>
  <c r="C243" i="1"/>
  <c r="C242" i="1"/>
  <c r="C241" i="1"/>
  <c r="C240" i="1"/>
  <c r="H234" i="1"/>
  <c r="H233" i="1"/>
  <c r="B75" i="2" l="1"/>
  <c r="B76" i="2"/>
  <c r="B74" i="2"/>
  <c r="B73" i="2"/>
  <c r="B72" i="2"/>
  <c r="B71" i="2"/>
  <c r="C68" i="2"/>
  <c r="C67" i="2"/>
  <c r="C55" i="1"/>
  <c r="C116" i="1" l="1"/>
  <c r="C115" i="1"/>
  <c r="C114" i="1"/>
  <c r="C113" i="1"/>
  <c r="C112" i="1"/>
  <c r="C111" i="1"/>
  <c r="C110" i="1"/>
  <c r="C109" i="1"/>
  <c r="C108" i="1"/>
  <c r="C107" i="1"/>
  <c r="C106" i="1"/>
  <c r="C105" i="1"/>
  <c r="C104" i="1"/>
  <c r="C103" i="1"/>
  <c r="C102" i="1"/>
  <c r="C101" i="1"/>
  <c r="C100" i="1"/>
  <c r="C99" i="1"/>
  <c r="C98" i="1"/>
  <c r="C97" i="1"/>
  <c r="C96" i="1"/>
  <c r="C118" i="1"/>
  <c r="C117" i="1"/>
  <c r="B117" i="1"/>
  <c r="C91" i="1"/>
  <c r="B27" i="1"/>
  <c r="C57" i="1"/>
  <c r="C67" i="1"/>
  <c r="C66" i="1"/>
  <c r="B66" i="1"/>
  <c r="L63" i="8" l="1"/>
  <c r="L62" i="8"/>
  <c r="C83" i="8"/>
  <c r="C82" i="8"/>
  <c r="C44" i="7"/>
  <c r="C43" i="7"/>
  <c r="C427" i="1"/>
  <c r="C428" i="1"/>
  <c r="C429" i="1"/>
  <c r="C430" i="1"/>
  <c r="C431" i="1"/>
  <c r="C432" i="1"/>
  <c r="C433" i="1"/>
  <c r="C434" i="1"/>
  <c r="C435" i="1"/>
  <c r="C436" i="1"/>
  <c r="C437" i="1"/>
  <c r="C438" i="1"/>
  <c r="C441" i="1"/>
  <c r="C440" i="1"/>
  <c r="B440" i="1"/>
  <c r="B665" i="1"/>
  <c r="C665" i="1" s="1"/>
  <c r="C666" i="1"/>
  <c r="C663" i="1"/>
  <c r="C662" i="1"/>
  <c r="C661" i="1"/>
  <c r="C660" i="1"/>
  <c r="C659" i="1"/>
  <c r="C658" i="1"/>
  <c r="C657" i="1"/>
  <c r="C656" i="1"/>
  <c r="C655" i="1"/>
  <c r="B650" i="1"/>
  <c r="C650" i="1" s="1"/>
  <c r="C651" i="1"/>
  <c r="C648" i="1"/>
  <c r="C647" i="1"/>
  <c r="C646" i="1"/>
  <c r="C645" i="1"/>
  <c r="C644" i="1"/>
  <c r="C640" i="1"/>
  <c r="B639" i="1"/>
  <c r="C639" i="1" s="1"/>
  <c r="C637" i="1"/>
  <c r="C636" i="1"/>
  <c r="C635" i="1"/>
  <c r="C634" i="1"/>
  <c r="C633" i="1"/>
  <c r="C626" i="1"/>
  <c r="B625" i="1"/>
  <c r="C625" i="1" s="1"/>
  <c r="C623" i="1"/>
  <c r="C622" i="1"/>
  <c r="C621" i="1"/>
  <c r="C620" i="1"/>
  <c r="C619" i="1"/>
  <c r="B612" i="1"/>
  <c r="C613" i="1"/>
  <c r="C612" i="1"/>
  <c r="C609" i="1"/>
  <c r="C608" i="1"/>
  <c r="C603" i="1"/>
  <c r="B602" i="1"/>
  <c r="C602" i="1" s="1"/>
  <c r="C599" i="1"/>
  <c r="C598" i="1"/>
  <c r="C593" i="1"/>
  <c r="B592" i="1"/>
  <c r="C592" i="1" s="1"/>
  <c r="C589" i="1"/>
  <c r="C588" i="1"/>
  <c r="C584" i="1"/>
  <c r="B583" i="1"/>
  <c r="C583" i="1" s="1"/>
  <c r="C580" i="1"/>
  <c r="C579" i="1"/>
  <c r="C574" i="1"/>
  <c r="C575" i="1"/>
  <c r="C572" i="1"/>
  <c r="C571" i="1"/>
  <c r="C570" i="1"/>
  <c r="C569" i="1"/>
  <c r="C568" i="1"/>
  <c r="B574" i="1"/>
  <c r="D562" i="1"/>
  <c r="D561" i="1"/>
  <c r="D560" i="1"/>
  <c r="F562" i="1"/>
  <c r="G562" i="1" s="1"/>
  <c r="F561" i="1"/>
  <c r="G561" i="1" s="1"/>
  <c r="F560" i="1"/>
  <c r="G560" i="1" s="1"/>
  <c r="C545" i="1"/>
  <c r="B552" i="1"/>
  <c r="C552" i="1" s="1"/>
  <c r="C553" i="1"/>
  <c r="C549" i="1"/>
  <c r="C548" i="1"/>
  <c r="C547" i="1"/>
  <c r="C546" i="1"/>
  <c r="C537" i="1"/>
  <c r="C540" i="1"/>
  <c r="B539" i="1"/>
  <c r="C539" i="1" s="1"/>
  <c r="C536" i="1"/>
  <c r="C535" i="1"/>
  <c r="C534" i="1"/>
  <c r="C533" i="1"/>
  <c r="C532" i="1"/>
  <c r="B527" i="1"/>
  <c r="C527" i="1" s="1"/>
  <c r="C528" i="1"/>
  <c r="C525" i="1"/>
  <c r="C524" i="1"/>
  <c r="C523" i="1"/>
  <c r="C522" i="1"/>
  <c r="C521" i="1"/>
  <c r="C514" i="1"/>
  <c r="C513" i="1"/>
  <c r="C512" i="1"/>
  <c r="C511" i="1"/>
  <c r="C510" i="1"/>
  <c r="C517" i="1"/>
  <c r="B516" i="1"/>
  <c r="C516" i="1" s="1"/>
  <c r="C499" i="1"/>
  <c r="B498" i="1"/>
  <c r="C498" i="1" s="1"/>
  <c r="C495" i="1"/>
  <c r="C494" i="1"/>
  <c r="C484" i="1"/>
  <c r="B483" i="1"/>
  <c r="C483" i="1" s="1"/>
  <c r="C481" i="1"/>
  <c r="C480" i="1"/>
  <c r="C479" i="1"/>
  <c r="C470" i="1"/>
  <c r="C467" i="1"/>
  <c r="C466" i="1"/>
  <c r="C465" i="1"/>
  <c r="B469" i="1"/>
  <c r="C469" i="1" s="1"/>
  <c r="G456" i="1"/>
  <c r="H456" i="1" s="1"/>
  <c r="G455" i="1"/>
  <c r="H455" i="1" s="1"/>
  <c r="G454" i="1"/>
  <c r="H454" i="1" s="1"/>
  <c r="G453" i="1"/>
  <c r="H453" i="1" s="1"/>
  <c r="G452" i="1"/>
  <c r="H452" i="1" s="1"/>
  <c r="G451" i="1"/>
  <c r="H451" i="1" s="1"/>
  <c r="G450" i="1"/>
  <c r="H450" i="1" s="1"/>
  <c r="G449" i="1"/>
  <c r="H449" i="1" s="1"/>
  <c r="G448" i="1"/>
  <c r="H448" i="1" s="1"/>
  <c r="F422" i="1"/>
  <c r="G422" i="1" s="1"/>
  <c r="F421" i="1"/>
  <c r="G421" i="1" s="1"/>
  <c r="F420" i="1"/>
  <c r="G420" i="1" s="1"/>
  <c r="F419" i="1"/>
  <c r="G419" i="1" s="1"/>
  <c r="F418" i="1"/>
  <c r="G418" i="1" s="1"/>
  <c r="F409" i="1"/>
  <c r="G409" i="1" s="1"/>
  <c r="F408" i="1"/>
  <c r="G408" i="1" s="1"/>
  <c r="F407" i="1"/>
  <c r="F406" i="1"/>
  <c r="G406" i="1" s="1"/>
  <c r="F405" i="1"/>
  <c r="G405" i="1" s="1"/>
  <c r="F404" i="1"/>
  <c r="G404" i="1" s="1"/>
  <c r="F403" i="1"/>
  <c r="G403" i="1" s="1"/>
  <c r="F402" i="1"/>
  <c r="G402" i="1" s="1"/>
  <c r="F401" i="1"/>
  <c r="G401" i="1" s="1"/>
  <c r="F400" i="1"/>
  <c r="G400" i="1" s="1"/>
  <c r="F399" i="1"/>
  <c r="G399" i="1" s="1"/>
  <c r="G407" i="1"/>
  <c r="K391" i="1"/>
  <c r="K390" i="1"/>
  <c r="K389" i="1"/>
  <c r="K388" i="1"/>
  <c r="K387" i="1"/>
  <c r="J386" i="1"/>
  <c r="K386" i="1" s="1"/>
  <c r="J385" i="1"/>
  <c r="K385" i="1" s="1"/>
  <c r="J384" i="1"/>
  <c r="K384" i="1" s="1"/>
  <c r="J383" i="1"/>
  <c r="K383" i="1" s="1"/>
  <c r="C373" i="1"/>
  <c r="C372" i="1"/>
  <c r="C371" i="1"/>
  <c r="C370" i="1"/>
  <c r="C369" i="1"/>
  <c r="B375" i="1"/>
  <c r="C375" i="1" s="1"/>
  <c r="C376" i="1"/>
  <c r="C359" i="1"/>
  <c r="C358" i="1"/>
  <c r="C357" i="1"/>
  <c r="C356" i="1"/>
  <c r="C355" i="1"/>
  <c r="C362" i="1"/>
  <c r="B361" i="1"/>
  <c r="C361" i="1" s="1"/>
  <c r="C336" i="1"/>
  <c r="C335" i="1"/>
  <c r="C333" i="1"/>
  <c r="C332" i="1"/>
  <c r="C331" i="1"/>
  <c r="C330" i="1"/>
  <c r="C329" i="1"/>
  <c r="C326" i="1"/>
  <c r="B325" i="1"/>
  <c r="C325" i="1" s="1"/>
  <c r="C323" i="1"/>
  <c r="C322" i="1"/>
  <c r="C321" i="1"/>
  <c r="C320" i="1"/>
  <c r="C319" i="1"/>
  <c r="C315" i="1"/>
  <c r="C314" i="1"/>
  <c r="C312" i="1"/>
  <c r="C311" i="1"/>
  <c r="B273" i="1"/>
  <c r="B258" i="1"/>
  <c r="C256" i="1"/>
  <c r="C255" i="1"/>
  <c r="C303" i="1"/>
  <c r="C302" i="1"/>
  <c r="C295" i="1"/>
  <c r="C294" i="1"/>
  <c r="C287" i="1"/>
  <c r="C286" i="1"/>
  <c r="C290" i="1"/>
  <c r="C298" i="1"/>
  <c r="C297" i="1"/>
  <c r="C306" i="1"/>
  <c r="B305" i="1"/>
  <c r="C305" i="1" s="1"/>
  <c r="B289" i="1"/>
  <c r="C289" i="1" s="1"/>
  <c r="K392" i="1" l="1"/>
  <c r="G233" i="1"/>
  <c r="G232" i="1"/>
  <c r="H232" i="1" s="1"/>
  <c r="G231" i="1"/>
  <c r="H231" i="1" s="1"/>
  <c r="G230" i="1"/>
  <c r="H230" i="1" s="1"/>
  <c r="G229" i="1"/>
  <c r="H229" i="1" s="1"/>
  <c r="G228" i="1"/>
  <c r="H228" i="1" s="1"/>
  <c r="G227" i="1"/>
  <c r="H227" i="1" s="1"/>
  <c r="G216" i="1"/>
  <c r="H216" i="1" s="1"/>
  <c r="G215" i="1"/>
  <c r="H215" i="1" s="1"/>
  <c r="G214" i="1"/>
  <c r="H214" i="1" s="1"/>
  <c r="G213" i="1"/>
  <c r="H213" i="1" s="1"/>
  <c r="G212" i="1"/>
  <c r="H212" i="1" s="1"/>
  <c r="G211" i="1"/>
  <c r="H211" i="1" s="1"/>
  <c r="G210" i="1"/>
  <c r="H210" i="1" s="1"/>
  <c r="C200" i="1"/>
  <c r="B199" i="1"/>
  <c r="C199" i="1" s="1"/>
  <c r="C197" i="1"/>
  <c r="C196" i="1"/>
  <c r="C195" i="1"/>
  <c r="C194" i="1"/>
  <c r="C193" i="1"/>
  <c r="C185" i="1"/>
  <c r="B184" i="1"/>
  <c r="C184" i="1" s="1"/>
  <c r="C182" i="1"/>
  <c r="C181" i="1"/>
  <c r="C180" i="1"/>
  <c r="C179" i="1"/>
  <c r="C178" i="1"/>
  <c r="C143" i="1"/>
  <c r="C131" i="1"/>
  <c r="B130" i="1"/>
  <c r="C130" i="1" s="1"/>
  <c r="C128" i="1"/>
  <c r="C127" i="1"/>
  <c r="C126" i="1"/>
  <c r="C125" i="1"/>
  <c r="C124" i="1"/>
  <c r="C169" i="1"/>
  <c r="C166" i="1"/>
  <c r="C165" i="1"/>
  <c r="C164" i="1"/>
  <c r="C163" i="1"/>
  <c r="C162" i="1"/>
  <c r="B168" i="1"/>
  <c r="C168" i="1" s="1"/>
  <c r="G155" i="1"/>
  <c r="H155" i="1" s="1"/>
  <c r="G154" i="1"/>
  <c r="H154" i="1" s="1"/>
  <c r="G153" i="1"/>
  <c r="H153" i="1" s="1"/>
  <c r="G152" i="1"/>
  <c r="H152" i="1" s="1"/>
  <c r="G151" i="1"/>
  <c r="H151" i="1" s="1"/>
  <c r="G150" i="1"/>
  <c r="H150" i="1" s="1"/>
  <c r="G149" i="1"/>
  <c r="H149" i="1" s="1"/>
  <c r="G148" i="1"/>
  <c r="H148" i="1" s="1"/>
  <c r="G147" i="1"/>
  <c r="H147" i="1" s="1"/>
  <c r="C140" i="1"/>
  <c r="C139" i="1"/>
  <c r="C138" i="1"/>
  <c r="C137" i="1"/>
  <c r="C136" i="1"/>
  <c r="C135" i="1"/>
  <c r="B142" i="1"/>
  <c r="C142" i="1" s="1"/>
  <c r="C90" i="1"/>
  <c r="C88" i="1"/>
  <c r="C87" i="1"/>
  <c r="C86" i="1"/>
  <c r="C85" i="1"/>
  <c r="C84" i="1"/>
  <c r="C83" i="1"/>
  <c r="C82" i="1"/>
  <c r="C81" i="1"/>
  <c r="C64" i="1"/>
  <c r="C63" i="1"/>
  <c r="C62" i="1"/>
  <c r="C61" i="1"/>
  <c r="C60" i="1"/>
  <c r="C56" i="1"/>
  <c r="C53" i="1"/>
  <c r="C52" i="1"/>
  <c r="C51" i="1"/>
  <c r="C50" i="1"/>
  <c r="C49" i="1"/>
  <c r="C9" i="1"/>
  <c r="C8" i="1"/>
  <c r="C6" i="1"/>
  <c r="C5" i="1"/>
  <c r="C4" i="1"/>
  <c r="J37" i="1"/>
  <c r="K37" i="1" s="1"/>
  <c r="J46" i="1"/>
  <c r="K46" i="1" s="1"/>
  <c r="J45" i="1"/>
  <c r="K45" i="1" s="1"/>
  <c r="J44" i="1"/>
  <c r="K44" i="1" s="1"/>
  <c r="J43" i="1"/>
  <c r="K43" i="1" s="1"/>
  <c r="J42" i="1"/>
  <c r="K42" i="1" s="1"/>
  <c r="J41" i="1"/>
  <c r="K41" i="1" s="1"/>
  <c r="J40" i="1"/>
  <c r="K40" i="1" s="1"/>
  <c r="J39" i="1"/>
  <c r="K39" i="1" s="1"/>
  <c r="J38" i="1"/>
  <c r="K38" i="1" s="1"/>
  <c r="J36" i="1"/>
  <c r="K36" i="1" s="1"/>
  <c r="C20" i="1" l="1"/>
  <c r="C21" i="1"/>
  <c r="C19" i="1"/>
  <c r="C24" i="1"/>
  <c r="C22" i="1"/>
  <c r="C25" i="1"/>
</calcChain>
</file>

<file path=xl/sharedStrings.xml><?xml version="1.0" encoding="utf-8"?>
<sst xmlns="http://schemas.openxmlformats.org/spreadsheetml/2006/main" count="1534" uniqueCount="1135">
  <si>
    <t>Gender</t>
  </si>
  <si>
    <t>Male</t>
  </si>
  <si>
    <t>Female</t>
  </si>
  <si>
    <t>Prefer not say</t>
  </si>
  <si>
    <t>Answer Choices</t>
  </si>
  <si>
    <t>Answered</t>
  </si>
  <si>
    <t>Your Housing Situation</t>
  </si>
  <si>
    <t>Buying on a mortgage</t>
  </si>
  <si>
    <t>Owned outright</t>
  </si>
  <si>
    <t>Rented from private landlord</t>
  </si>
  <si>
    <t>Housing association</t>
  </si>
  <si>
    <t>Social Housing</t>
  </si>
  <si>
    <t>Living with family</t>
  </si>
  <si>
    <t>Other</t>
  </si>
  <si>
    <t>It has a nice environment</t>
  </si>
  <si>
    <t>It has good facilities </t>
  </si>
  <si>
    <t>It is quiet/peaceful</t>
  </si>
  <si>
    <t>Good transport connections</t>
  </si>
  <si>
    <t>Low cost housing</t>
  </si>
  <si>
    <t>Easy access to other places</t>
  </si>
  <si>
    <t>Good schools + catchment</t>
  </si>
  <si>
    <t>Clean &amp; tidy</t>
  </si>
  <si>
    <t>Strong sense of community</t>
  </si>
  <si>
    <t>Views of the Valley</t>
  </si>
  <si>
    <t>Green Space</t>
  </si>
  <si>
    <t>8 = Very Good</t>
  </si>
  <si>
    <t>1= Not Good</t>
  </si>
  <si>
    <t>Percentage</t>
  </si>
  <si>
    <t>No of adults in household?</t>
  </si>
  <si>
    <t>1 adult</t>
  </si>
  <si>
    <t>2 adults</t>
  </si>
  <si>
    <t>3 adults</t>
  </si>
  <si>
    <t>4 adults</t>
  </si>
  <si>
    <t>5 adults</t>
  </si>
  <si>
    <t xml:space="preserve">Anomalies </t>
  </si>
  <si>
    <t>Number of school age children in the household?</t>
  </si>
  <si>
    <t>No children</t>
  </si>
  <si>
    <t>One child</t>
  </si>
  <si>
    <t>Two children</t>
  </si>
  <si>
    <t>Three children</t>
  </si>
  <si>
    <t>Five children</t>
  </si>
  <si>
    <t>0 – 1 years</t>
  </si>
  <si>
    <t>2 – 5 years</t>
  </si>
  <si>
    <t>More than 50 years</t>
  </si>
  <si>
    <t>6 – 10 years</t>
  </si>
  <si>
    <t>11 – 15 years</t>
  </si>
  <si>
    <t>16 – 20 years</t>
  </si>
  <si>
    <t>21 – 30 years</t>
  </si>
  <si>
    <t>31 – 50 years</t>
  </si>
  <si>
    <t>Skipped</t>
  </si>
  <si>
    <t>93% on average, answered these questions</t>
  </si>
  <si>
    <t>percentage</t>
  </si>
  <si>
    <t>How long have you lived in Chedworth?</t>
  </si>
  <si>
    <t>What is your Postcode?</t>
  </si>
  <si>
    <t>GL54 3JP</t>
  </si>
  <si>
    <t>GL54 4AJ</t>
  </si>
  <si>
    <t>GL54 4AA</t>
  </si>
  <si>
    <t>GL54 4AB</t>
  </si>
  <si>
    <t>GL54 4AF</t>
  </si>
  <si>
    <t>GL54 4AG</t>
  </si>
  <si>
    <t>GL54 4AH</t>
  </si>
  <si>
    <t>GL54 4AN</t>
  </si>
  <si>
    <t>GL54 4AP</t>
  </si>
  <si>
    <t>GL54 4AQ</t>
  </si>
  <si>
    <t>GL54 4AR</t>
  </si>
  <si>
    <t>GL54 4AT</t>
  </si>
  <si>
    <t>GL54 4AW</t>
  </si>
  <si>
    <t>GL54 4BT</t>
  </si>
  <si>
    <t>GL54 4NH</t>
  </si>
  <si>
    <t>GL54 4NQ</t>
  </si>
  <si>
    <t>GL54 4NR</t>
  </si>
  <si>
    <t>GL54 4NS</t>
  </si>
  <si>
    <t>GL54 4NX</t>
  </si>
  <si>
    <t>GL54 4NE</t>
  </si>
  <si>
    <t xml:space="preserve">Do you agree that, over the next 20 years, there will be a need for more housing in Chedworth Parish? </t>
  </si>
  <si>
    <t>None</t>
  </si>
  <si>
    <t>Less than 10</t>
  </si>
  <si>
    <t>10 to 25</t>
  </si>
  <si>
    <t>26 to 50</t>
  </si>
  <si>
    <t>51 to 100</t>
  </si>
  <si>
    <t>Over 100</t>
  </si>
  <si>
    <t xml:space="preserve">How many new homes do you think would be appropriate in Chedworth Parish? </t>
  </si>
  <si>
    <t>Affordable</t>
  </si>
  <si>
    <t>Housing association homes/ social housing</t>
  </si>
  <si>
    <t>Retirement/ sheltered housing</t>
  </si>
  <si>
    <t>Bungalows</t>
  </si>
  <si>
    <t>Small houses (1 to 2 beds)</t>
  </si>
  <si>
    <t>Smaller houses on limited plots that cannot be extended</t>
  </si>
  <si>
    <t>Flats</t>
  </si>
  <si>
    <t>Mix of the above</t>
  </si>
  <si>
    <t>Self-build</t>
  </si>
  <si>
    <t>Strongly agree</t>
  </si>
  <si>
    <t>Agree</t>
  </si>
  <si>
    <t>Disagree</t>
  </si>
  <si>
    <t>Strongly disagree</t>
  </si>
  <si>
    <t>Not sure/ don't know</t>
  </si>
  <si>
    <t xml:space="preserve">Do you agree Chedworth Village should influence future developments in terms of design, quality, amenity, character, appearance and the natural environment? </t>
  </si>
  <si>
    <t>Neither Agree nor disagree</t>
  </si>
  <si>
    <t>Neither agree nor disagree</t>
  </si>
  <si>
    <t>Do you agree future development in the Parish should be carbon neutral?</t>
  </si>
  <si>
    <t xml:space="preserve">Do you agree future development in the Parish should use locally characteristic materials? </t>
  </si>
  <si>
    <t xml:space="preserve">If we were to encourage alternative energy, which would you want? </t>
  </si>
  <si>
    <t>Wind power</t>
  </si>
  <si>
    <t>Solar Power</t>
  </si>
  <si>
    <t>Community solar power site</t>
  </si>
  <si>
    <t>Community wind power site</t>
  </si>
  <si>
    <t>Individual air source heat pumps</t>
  </si>
  <si>
    <t>Individual ground source heat pumps</t>
  </si>
  <si>
    <t>Hydrogen fuel cells</t>
  </si>
  <si>
    <t>Not sure/ don’t know</t>
  </si>
  <si>
    <t>Economy</t>
  </si>
  <si>
    <t xml:space="preserve">Which of the following could improve Chedworth’s economy and ability to offer employment? </t>
  </si>
  <si>
    <t>Building more housing</t>
  </si>
  <si>
    <t>Individual business units</t>
  </si>
  <si>
    <t>Developing a business park</t>
  </si>
  <si>
    <t>Parking facilities</t>
  </si>
  <si>
    <t>Developing tourism</t>
  </si>
  <si>
    <t>Live-work units</t>
  </si>
  <si>
    <t>Improved public transport</t>
  </si>
  <si>
    <t>Include other examples</t>
  </si>
  <si>
    <t xml:space="preserve">Where will you work post  COVID 19 restrictions? </t>
  </si>
  <si>
    <t>Gloucester</t>
  </si>
  <si>
    <t>Cheltenham</t>
  </si>
  <si>
    <t>London</t>
  </si>
  <si>
    <t>Burford</t>
  </si>
  <si>
    <t>Swindon</t>
  </si>
  <si>
    <t xml:space="preserve">Home  </t>
  </si>
  <si>
    <t>Cirencester</t>
  </si>
  <si>
    <t>Do you run a business from home?</t>
  </si>
  <si>
    <t>Yes</t>
  </si>
  <si>
    <t>No</t>
  </si>
  <si>
    <t>Do you see your business staying in the Parish for the next 20 years?</t>
  </si>
  <si>
    <t xml:space="preserve">Yes </t>
  </si>
  <si>
    <t>Would you like it?</t>
  </si>
  <si>
    <t>Do you have fibre internet connection at your home or premises?</t>
  </si>
  <si>
    <t>How fast is the download speed?</t>
  </si>
  <si>
    <t>Up to 50Mbps</t>
  </si>
  <si>
    <t>50 to 200Mbps</t>
  </si>
  <si>
    <t>200 to 400 Mbps</t>
  </si>
  <si>
    <t>More than 800Mbps</t>
  </si>
  <si>
    <t>What speed would be most acceptable for your needs?</t>
  </si>
  <si>
    <t>Community news and information, how important is it to you?</t>
  </si>
  <si>
    <t>Very Important</t>
  </si>
  <si>
    <t>Quite important</t>
  </si>
  <si>
    <t>Important</t>
  </si>
  <si>
    <t>Not Important</t>
  </si>
  <si>
    <t>How easy is it to find community news and information for Chedworth?</t>
  </si>
  <si>
    <t>Very easy</t>
  </si>
  <si>
    <t>Easy</t>
  </si>
  <si>
    <t>Difficult</t>
  </si>
  <si>
    <t>Very Difficult</t>
  </si>
  <si>
    <t>As sources of community news and information, how would you rate the following?</t>
  </si>
  <si>
    <t>Parish noticeboards</t>
  </si>
  <si>
    <t>Parish council website</t>
  </si>
  <si>
    <t>Hill and Valley Newsletter</t>
  </si>
  <si>
    <t>Notices in pubs</t>
  </si>
  <si>
    <t>Facebook</t>
  </si>
  <si>
    <t>Nextdoor</t>
  </si>
  <si>
    <t>Local radio</t>
  </si>
  <si>
    <t>Twitter</t>
  </si>
  <si>
    <t>Local newspaper</t>
  </si>
  <si>
    <t>Which of the following do you think will need to be developed?</t>
  </si>
  <si>
    <t>Local shop</t>
  </si>
  <si>
    <t>Local school</t>
  </si>
  <si>
    <t>Local preschool</t>
  </si>
  <si>
    <t>Leisure facilities</t>
  </si>
  <si>
    <t>Park/play area</t>
  </si>
  <si>
    <t>Health facilities (GP surgeries) </t>
  </si>
  <si>
    <t>Gas/electricity/water supplies</t>
  </si>
  <si>
    <t>Community facilities</t>
  </si>
  <si>
    <t>Road capacity</t>
  </si>
  <si>
    <t>Electrical Vehicle Charging Points</t>
  </si>
  <si>
    <t>Other please specify</t>
  </si>
  <si>
    <t>We need more of this without any new housing</t>
  </si>
  <si>
    <t>We have enough now but will need more if new housing is built</t>
  </si>
  <si>
    <t>We do not need any more of this even with new housing</t>
  </si>
  <si>
    <t>Don’t know</t>
  </si>
  <si>
    <t>Which health facilites do you use?</t>
  </si>
  <si>
    <t>Rencomb surgery</t>
  </si>
  <si>
    <t>Northleach surgery</t>
  </si>
  <si>
    <t>Cirencester Hospital</t>
  </si>
  <si>
    <t>Other Surgery</t>
  </si>
  <si>
    <t>Pharmacy</t>
  </si>
  <si>
    <t>Daily</t>
  </si>
  <si>
    <t>Weekly</t>
  </si>
  <si>
    <t>Monthly</t>
  </si>
  <si>
    <t>When need arises</t>
  </si>
  <si>
    <t>What proportion of you internet use is dedicated to?</t>
  </si>
  <si>
    <t>Education</t>
  </si>
  <si>
    <t>Online Shopping</t>
  </si>
  <si>
    <t>Work</t>
  </si>
  <si>
    <t>Personal (email, letters, family tree0</t>
  </si>
  <si>
    <t>Entertainment (Games, films, etc)</t>
  </si>
  <si>
    <t>1 to 5%</t>
  </si>
  <si>
    <t>6 to 10%</t>
  </si>
  <si>
    <t>11 to 15%</t>
  </si>
  <si>
    <t>16 to 20%</t>
  </si>
  <si>
    <t>21 to 25%</t>
  </si>
  <si>
    <t>26 to 30%</t>
  </si>
  <si>
    <t>31 to 40%</t>
  </si>
  <si>
    <t>41 to 50%</t>
  </si>
  <si>
    <t>51 to 60%</t>
  </si>
  <si>
    <t>61 to 70%</t>
  </si>
  <si>
    <t>71 to 80%</t>
  </si>
  <si>
    <t>81 to 90%</t>
  </si>
  <si>
    <t>91 to 100%</t>
  </si>
  <si>
    <t>Pre-School</t>
  </si>
  <si>
    <t>School</t>
  </si>
  <si>
    <t>Village Hall (Pre COVID-19)</t>
  </si>
  <si>
    <t>Cricket pitch</t>
  </si>
  <si>
    <t>Tennis courts</t>
  </si>
  <si>
    <t>Children’s playground</t>
  </si>
  <si>
    <t>Football pitch</t>
  </si>
  <si>
    <t>Church</t>
  </si>
  <si>
    <t>Fitness apparatus</t>
  </si>
  <si>
    <t>Yearly</t>
  </si>
  <si>
    <t xml:space="preserve">Which of the following facilities do you use? </t>
  </si>
  <si>
    <t>Not at all</t>
  </si>
  <si>
    <t>Do you think the educational provision in the village is……?</t>
  </si>
  <si>
    <t>Good</t>
  </si>
  <si>
    <t>Adequate for the needs of the village</t>
  </si>
  <si>
    <t>Poor</t>
  </si>
  <si>
    <t>Do you think the play provision in the village is……?</t>
  </si>
  <si>
    <t>Do you think that the costs of operating Chedworth's Village Hall should be partially funded through the precept (the local part of your Council Tax)?</t>
  </si>
  <si>
    <t xml:space="preserve">Do you use the footpaths? </t>
  </si>
  <si>
    <t>All year round</t>
  </si>
  <si>
    <t>Often in Summer</t>
  </si>
  <si>
    <t>Often in Winter</t>
  </si>
  <si>
    <t>Sometimes in Summer</t>
  </si>
  <si>
    <t>Sometimes in Winter</t>
  </si>
  <si>
    <t>Do you use the bridleways?</t>
  </si>
  <si>
    <t>Do you cycle?</t>
  </si>
  <si>
    <t>Never</t>
  </si>
  <si>
    <t>Do you value the views in and around Chedworth?</t>
  </si>
  <si>
    <t>Extremley important</t>
  </si>
  <si>
    <t>Faily important</t>
  </si>
  <si>
    <r>
      <t>Community Orchard/ Community Garden/ Community Allotment</t>
    </r>
    <r>
      <rPr>
        <sz val="12"/>
        <color rgb="FF333333"/>
        <rFont val="Calibri"/>
        <family val="2"/>
        <scheme val="minor"/>
      </rPr>
      <t> </t>
    </r>
  </si>
  <si>
    <t>Would you like an allotment?</t>
  </si>
  <si>
    <t>Would you like a community garden?</t>
  </si>
  <si>
    <t>Would you like a community orchard?</t>
  </si>
  <si>
    <t>Yes (%)</t>
  </si>
  <si>
    <t>Not important</t>
  </si>
  <si>
    <t>Fairly important</t>
  </si>
  <si>
    <t>Very important </t>
  </si>
  <si>
    <t>Not sure/don’t know</t>
  </si>
  <si>
    <t>How do you feel about our historical past being preserved for future generations?</t>
  </si>
  <si>
    <t>Were you aware of the Conservation Areas within the Parish?</t>
  </si>
  <si>
    <t>Were you aware of the Chedworth Conservation Area Statement?</t>
  </si>
  <si>
    <t>Do you think there should be more information about the Conservation Areas within the Parish?</t>
  </si>
  <si>
    <t>How do you feel about our wildlife being preserved for future generations?</t>
  </si>
  <si>
    <t>How do you feel about tourisim being encouraged in Chedworth?</t>
  </si>
  <si>
    <t>How do you feel about a neighbourhood plan for Chedworth?</t>
  </si>
  <si>
    <t>5 to 11</t>
  </si>
  <si>
    <t>12 to 17</t>
  </si>
  <si>
    <t>18 to 4</t>
  </si>
  <si>
    <t>25 to 34</t>
  </si>
  <si>
    <t>35 to 44</t>
  </si>
  <si>
    <t>55 to 64</t>
  </si>
  <si>
    <t>64 to 75</t>
  </si>
  <si>
    <t>75 +</t>
  </si>
  <si>
    <t>45 to 54</t>
  </si>
  <si>
    <t>Any other comments which affect how you feel about Chedworth, both good or bad.</t>
  </si>
  <si>
    <t>It is a beautiful place to live and I love the friendliness of the village.</t>
  </si>
  <si>
    <t>Being down in Fosssebridge can make one feel slightly forgotten</t>
  </si>
  <si>
    <t>It's upsetting how often neighbours fall out about planning issues.</t>
  </si>
  <si>
    <t>Losing a village shop is a big shame, a village the size of chedworth could sustain a shop.</t>
  </si>
  <si>
    <t>Good pub, lots of walks, all sectors of society, strong sense of community, a village people want to belong to.</t>
  </si>
  <si>
    <t xml:space="preserve">I believe we need to protect our village from over expansion, particularly from developers looking to make significant profit due to over demand in the Cotswolds. I've marked a number of questions above as 4 because although I should answer 1 or 2, I don't see them as an issue (affordable housing and transport). </t>
  </si>
  <si>
    <t>We as a family, love living here. I grew up here and wanted my children to as well. It’s a shame it’s so expensive to buy, and that we don’t have a village shop</t>
  </si>
  <si>
    <t>As old village associations and socialising break down in the face of the information revolution, low churchgoing numbers, food-driven pubs it's hard to discern what different age groups want out of village life</t>
  </si>
  <si>
    <t>unique environment</t>
  </si>
  <si>
    <t xml:space="preserve">We need to build more sustainable new houses </t>
  </si>
  <si>
    <t>I believe Chedworth is a wonderful vibrant village. We love to see a village shop and possibly cafe - it was a shame to lose the Farm Shop but it wasn’t well stocked and  not at all welcoming!</t>
  </si>
  <si>
    <t>The strong need for farm shop, (so sad the old farm shop cafe started off so well but lost its way through bad and lazy management in the last three years.</t>
  </si>
  <si>
    <t>traffic is getting worse along all roads. Vans and cars traveling too fast - had a few near misses recently. School traffic not great and still park around the school on the yellow lines with no regard for locals.  I actually got blocked in by a mother of a pupil at the school who just shrugged and walked off!!!!</t>
  </si>
  <si>
    <t>Become rather exclusive over the years and expensive for new families on an average income</t>
  </si>
  <si>
    <t xml:space="preserve">Really nice church, very welcoming vicar, great pub </t>
  </si>
  <si>
    <t>Cannot really comment about schools or transport connections</t>
  </si>
  <si>
    <t>it feels a bit stagnant - no new social housing for 70 years, ageing population -  although I don't actually live in Chedworth.  Fossebridge is made to feel like an outpost.</t>
  </si>
  <si>
    <t>Lucky to live in a beautiful village in the heart of the Cotswolds</t>
  </si>
  <si>
    <t>The "community spirit" often only extends to certain socio-economic groups and there are a lot of second home owners which dilutes this feeling further. There is a strong strand of Nimbyism particularly from the Chedworth Society which doesn't really represent Chedworth at all and uses its position to asset unsubstantiated evidence about lack of housing need. For a community to live it needs a mix of residents, not just the affluent and second-home owners</t>
  </si>
  <si>
    <t xml:space="preserve">Travel is fine if you have a car and can drive. Otherwise it is a disaster. This means that the village is lovely for anyone with a high income, over 35, and under 80'ish. </t>
  </si>
  <si>
    <t>Recently too many second homes</t>
  </si>
  <si>
    <t>Shame the farm shop was so poorly managed by it's owners - could have been a huge asset as a community space as well as a shop</t>
  </si>
  <si>
    <t>Would love it to have another village shop but otherwise it's pretty perfect.</t>
  </si>
  <si>
    <t xml:space="preserve">Great village pub.  </t>
  </si>
  <si>
    <t xml:space="preserve">Need a village shop with friendly staff. </t>
  </si>
  <si>
    <t xml:space="preserve">Too many cars parked on the road. </t>
  </si>
  <si>
    <t xml:space="preserve">Getting noisier all the time with far more cars </t>
  </si>
  <si>
    <t>In terms of new houses, bulldozing some of the old and ugly buildings that sit on large plots and replacing them with one or more new homes with smaller individual plots is a better use of space and will improve the village more than building on greenfield sites.</t>
  </si>
  <si>
    <t>Worried about the support from younger generation for Village organisationserations not</t>
  </si>
  <si>
    <t>Needs to keep it's rural identity by conserving the bucolic existing landscape features by not allowing new builds on undeveloped parcels of land. Enhancement of existing buildings only within the Conservation Area.</t>
  </si>
  <si>
    <t>There is far too much building work going on. In the Calves Hill area not a year has passed without traffic and noise from building work in the 14 years I have been here. Also too much strimming destroying the natural environment and 'parkyfying' the countryside.</t>
  </si>
  <si>
    <t>It should be protected from additional external development as it is a very beautiful and special place to live.</t>
  </si>
  <si>
    <t>Too many newer temporary residents, renting or buying to improve and sell, diluting previously strong community feel</t>
  </si>
  <si>
    <t xml:space="preserve">I have no intention of answering some of the above questions as they could be misinterpreted and would definitely not be any sort of accurate reflection on that which I perceive to be important for the future of Chedworth as I know it. </t>
  </si>
  <si>
    <t>Concerned at developers buying paddocks, orchards etc for profit depriving the village of its open spaces and beautiful views.</t>
  </si>
  <si>
    <t>Need for a food /general store similar to that available in Northleach. Urgent need for speed restrictions on Fields Road as present speed limit ignored by the majority of users.</t>
  </si>
  <si>
    <t>Nice place to live</t>
  </si>
  <si>
    <t xml:space="preserve">Social sports clubs - tennis, cricket </t>
  </si>
  <si>
    <t>Great place, we are blessed. We should recognise just how fortunate we are and use our good fortune to help others.</t>
  </si>
  <si>
    <t>More public transport or community transport schemes are needed both in terms of being able to access other places and to help reduce everyone's individual carbon footprint. Especially in a village where the church and primary school are net zero carbon!</t>
  </si>
  <si>
    <t>Lack of community and village pulling together, nothing for the younger generation</t>
  </si>
  <si>
    <t>Chedworth is a beautiful village I feel very lucky and proud to live here.  The last 15 months has made me appreciate the green spaces and fabulous valley views even more.let's not overbuild and keep the feel of a Cotswold village for future generations</t>
  </si>
  <si>
    <t xml:space="preserve">Very inconsiderate parking around the school area at school drop off &amp; pick up times, not much consideration given to the residents immediately around the school,  I really feel the school needs to address this problem. I also feel we have lots of fireworks, some residents are very thoughtful &amp; put it on various platforms if they are having them but others don't which is very distressing for those of us who have dogs, cats, horses or indeed any livestock,  a heads up is hugely appreciated. I also think it is very sad we've lost the farmshop, we miss it hugely.  I love this village but just wanted to highlight these few negatives. </t>
  </si>
  <si>
    <t>It has a good mix of ages living here but it would be even better if there was more affordable housing for young families and also housing suitable for older residents to downsize to.</t>
  </si>
  <si>
    <t>Shame about farm shop closure, not sure really how well the community supported it.</t>
  </si>
  <si>
    <t>there is nowhere else I would wish to live !</t>
  </si>
  <si>
    <t>Requires housing for the younger generation.</t>
  </si>
  <si>
    <t>The environment is way better than “nice”.</t>
  </si>
  <si>
    <t xml:space="preserve">Needs more facilities. Some sort of shop would make the village perfect. Or a coffee shop would be good. </t>
  </si>
  <si>
    <t>It has a wonderful mix of people, spaces, views, houses</t>
  </si>
  <si>
    <t>Concerned re speed limit on fields rd, should be a 30 due to lots of school children crossing rd.</t>
  </si>
  <si>
    <t>Chedworth is big enough to have lots to do for most people. It has also attracted a lot of young families which is good for the future of the village. Control of planning in Chedworth has been important to keep the open feel of the village.</t>
  </si>
  <si>
    <t>Amazing pub, a real asset to the village</t>
  </si>
  <si>
    <t>Really needs a local grocery store</t>
  </si>
  <si>
    <t xml:space="preserve">Own transport essential </t>
  </si>
  <si>
    <t>The demographic of the village is relatively old (as with other similar villages) - more should be done to encourage younger people and families to move to the village, which would lead to a more balanced demographic. There are currently inadequate play equipment facilities for children - something that could be easily and inexpensively rectified. It would also be nice to see a village community shop again - possibly with a not-for-profit motive, providing a small selection of good quality fresh essentials.</t>
  </si>
  <si>
    <t>I feel its one of the few unspoilt villages left in this country</t>
  </si>
  <si>
    <t xml:space="preserve">Facebook and Next door are generally useful and positive but there’s the odd griper / unnecessarily rude person that I think affects community spirit. </t>
  </si>
  <si>
    <t>It's lovely, but for the last month I've had a letter each day from a Londoner trying to buy my home. How are people meant to live here if locals are always outbid by pensioners or financiers?</t>
  </si>
  <si>
    <t>It’s sad to lose the farm shop. It would be good to consider a community shop run by the villagers.</t>
  </si>
  <si>
    <t xml:space="preserve">poor road surface especially in the laines.  Poor road signage which is inconsiderate.  Some neglected or poor standard housing especially on fields road.  Excellent church, friends of, and [ ] village hall.  Many interest groups </t>
  </si>
  <si>
    <t>More affordable housing is required</t>
  </si>
  <si>
    <t>Age Range of Respondents</t>
  </si>
  <si>
    <t>Thinking about new development, can you name examples of housing, either locally or further afield, that you admire?  And that you don’t like. Please explain your reasons – what is it you like/dislike about it?</t>
  </si>
  <si>
    <t>The more recent large developments in Cirencester are far more acceptable than previous developments as they include a range of styles, size, materials - i.e. NON UNIFORM</t>
  </si>
  <si>
    <t>STRONGLY DISLIKE the huge, high density housing warrens on the outskirts of Cheltenham and Gloucester. Built without shops, pubs, schools or any community facility, no bus stops. Loneliness in every street.</t>
  </si>
  <si>
    <t>North Cerney - row of affordable housing built along main road, opposite Bathurst Arms is v Good. Lots of housing being built on outskirts of AONB not appropriate but inevitable and will only get worse if government's planning bill goes through. The coalition's NPPF dumbed down planning. This is even worse.</t>
  </si>
  <si>
    <t>New housing doesn't necessarily have to be traditional in design, but sustainability and energy efficient products are important. I'm not certain that affordable housing is the way forward, we want to promote a village community for the majority, those that can afford to spend in the pub and in a shop will add to the facilities available in the community.</t>
  </si>
  <si>
    <t>Hills farm</t>
  </si>
  <si>
    <t>The small modern estate on a green field site just before Bibury (coming from Ciren). The new estate houses on the north side of the A417 coming into Fairford from Ciren. The modern houses (and green) close to the centre of Lechlade (Allcourt?)</t>
  </si>
  <si>
    <t xml:space="preserve">I don't believe we should comprise the beauty of the village and the reasons that people want to live here by allowing properties to be built that do not fit the style of houses already existing in the village. The use of Cotswold stone and other local materials is a must. Various villages around the Cotswolds follow the same rules. I would hate to see the village continue to expand and follow the same pattern as large towns near by such as Northleach </t>
  </si>
  <si>
    <t xml:space="preserve">Glass and ultra modern concrete builds, mixed with local stone </t>
  </si>
  <si>
    <t xml:space="preserve">New housing should attempt to fit in with their natural surroundings while reducing their impact on the environment.  However development using other materials other than Cotswold stone should not be deterred.  New build in middle Chedworth with external wood cladding is a good example of sympathetic design.  </t>
  </si>
  <si>
    <t>The new homes in Northleach are a nice example of new homes, in various sizes</t>
  </si>
  <si>
    <t xml:space="preserve">We must move forward and not get hung up on old issue i.e. not in my back yard their are many plots of land that could easily  build new or extend properties  without spoiling the village or surrounding area </t>
  </si>
  <si>
    <t>Dislike the fact that houses locally have been allowed to develop to such an extent they are now valide at £1000000.</t>
  </si>
  <si>
    <t>Think all new building in the village should be "Cotswold stone" so that it fits in,  little timber and not iron work.  Also include solar or renewable heating system and somehow store rain water if that is possible.</t>
  </si>
  <si>
    <t>Can't think of any any new builds that I particularly l but do strongly object to apartments as this means height of building which  should not be allowed.</t>
  </si>
  <si>
    <t>New developments in Cirencester (eg) are way better than earlier housing estates because they embrace NON-UNIFORMITY. 
 I like the McMahons' house!</t>
  </si>
  <si>
    <t>New housing in Cotswold stone undoubtedly enhance the look of the village and conversely, those that are not diminish the environment unnecessarily.</t>
  </si>
  <si>
    <t>The new row of social housing in North Cerney is excellent. The main challenge for Chedworth is the type / tenure of housing, not the design itself which is well regulated by the Cotswold Design Code.</t>
  </si>
  <si>
    <t>Most of the new houses that have been built on Fields Road fulfil the requirement of fitting in with the local building material, but they have been built on plots that had bungalows suitable for older people to live and have fitted more houses on to smaller plots.</t>
  </si>
  <si>
    <t xml:space="preserve">I hate Chedworth House. The roofing is odd, half red and half black, and out of keeping with local traditional roofs. </t>
  </si>
  <si>
    <t>The house opposite the village hall is an eyesore. Generally I feel new building is not desirable and would permanently change the nature of the village in a very negative way. Given the limited facilities in the village, more housing is not appropriate.</t>
  </si>
  <si>
    <t xml:space="preserve">Bloor development in Chipping Norton, Cotswold Homes development in Goodridge Grove and Beechcroft development in Burford are all examples of sympathetic, attractive new builds. </t>
  </si>
  <si>
    <t xml:space="preserve">Keens Cottage extension is good. Rookery re-build wood timber is not good. Houses should be similar in material &amp; style to neighbours. </t>
  </si>
  <si>
    <t>Sly social housing in Northleach - good example. Also the social housing in Arlington Bibury.</t>
  </si>
  <si>
    <t xml:space="preserve">How was a house allowed to be built with a slate roof? </t>
  </si>
  <si>
    <t xml:space="preserve">I dislike any new housing built without considering the pressure on services the residents will need, such as GP surgeries, transport, schooling, roads, speed limits and parking, local shops etc. These are key concerns that affect the quality of life of existing and new residents. 
</t>
  </si>
  <si>
    <t>My friend in Steyning Sussex lives in a retirement village with a mix of bought and rented houses with a good balance of help and ndependence</t>
  </si>
  <si>
    <t>Some new properties at South Cerney which harmonise with the local architecture</t>
  </si>
  <si>
    <t>The complex near Waitrose and one near Euston in London but on a smaller scale would be good examples of multi occupancy, of which there is little available in many villages</t>
  </si>
  <si>
    <t>Houses that suit the rural historic setting like the core of the village ie by the church we admire. We dislike modern unsympathetic houses and houses whereby over development has occurred.</t>
  </si>
  <si>
    <t xml:space="preserve">Good - the Old Farm at Calveshill seems to be very sensitively restored/renewed.
Bad - Extension and new ancillary dwelling supposed to replace old double garage at Box Tree Cottage (listed building) in Cheap Street. Removed tree and important parking, eco build rendered off-white instead of weathered wood, now looks like a public convenience amid 18C cottages. </t>
  </si>
  <si>
    <t>I obviously have strong personal views about any housing developments in Chedworth. In the time that I have lived here there are numerous examples of new and not so new builds that I would applaud for being totally in keeping with that which I believe is important. Equally over the years there are fewer but definitely some examples of new builds that are in my humble opinion totally alien to the traditional Cotswold style that is so valued and worth keeping in this village .
One simple question could be important in this debate and that is what actually attracts people to the village in the first place and exactly why they choose to buy a house here when they could move to another village locally that would probably cost a lot less money in the first place and then build a new house for themselves in whatever style they wish ??
An attractive pub serving good food and a smart Village Hall are not in my opinion the only major contributors to what makes the village so desirable. It is vitally important to record that these two facilities are only a part of the picture together with a successful Primary School, the Church community and its Hill &amp; Valley newsletter, the wide variety of clubs and activities etc are all essential ingredients which make this particular village so important.
One must not loose site however of that which underpins such desirable and important aspects of village life in the first place. That is in the main, the indigenous buildings and homes that people in Chedworth so desire and why it is essential therefore to very carefully consider the importance of any future plans centred on housing and development. 
Over a period of many years prior to recent changes allowed by central government the Cotswold District Council Planning Department were usually quite careful to help in the conservation area of Chedworth and could refuse certain developments. Needless to say that this was not always the case and things have slipped through which I certainly would not have supported but more so now than ever before and in the light of the planning relaxations it is crucial that a Neighbourhood Plan is carefully and sensitively constructed.</t>
  </si>
  <si>
    <t xml:space="preserve">A similar style to the new houses in Northleach which blend with the older properties </t>
  </si>
  <si>
    <t>Dislike the amount of new development around places like Tetbury and Fairford</t>
  </si>
  <si>
    <t>Housing, particularly housing that is sustainable and carbon neutral needs to use modern and different materials. Modern looking houses that are sympathetic to the environment and surroundings should be encouraged. Trying to replicate cottages that were built for farm workers in the 17th century that are not fit for modern family living should not be the starting point for future design. Two houses beside Cirencester golf course are good examples of modern builds in the AONB using natural materials.</t>
  </si>
  <si>
    <t xml:space="preserve">If possible roofing should be Cotswold Slate NOT brightly coloured red or other slates </t>
  </si>
  <si>
    <t>Anything with good design and highly efficient/passihaus. We should not demand to make new housing to be a copy of historical buildings but incorporate modern contemporary design in a blend with the Cotswold style. I don't mind the modern house style on the Rockery, just a pity it didn't use more local materials</t>
  </si>
  <si>
    <t xml:space="preserve">As a 16 year old taking part in this survey to provide a perspective on the village for the younger generation, I do not feel this is a question I have the knowledge to answer nor does it apply to me.  I am sure discourages other young people form taking part. </t>
  </si>
  <si>
    <t>Local materials could be locally sourced wood, or straw and mud cob buildings, I think the building processes should have a low carbon footprint too, less concrete, more sustainable, renewable resources.</t>
  </si>
  <si>
    <t xml:space="preserve">The lovely development of affordable housing (I think) as you driven into Bibury.  Stand out quality on a new build. </t>
  </si>
  <si>
    <t>I haven’t any specific examples, however, we live in the 21st century and there is a wide range of building materials available to the construction industry. People wanting to build in Chedworth now shouldn’t be forced to use the same materials and methods that were available over the last three or four hundred years.</t>
  </si>
  <si>
    <t xml:space="preserve">In terms about 'thinking about new development', I believe the Chedworth Conservation Area Statement makes an excellent starting point for identifying likes and dislikes of future local housing development.  Since circ 1960/70s the 'post-war' urban style of individual- and multi-housing development in Chedworth has become imbalanced to the detriment of the local Cotswold vernacular.  In consequence, future planning permissions should seek to ameliorate this imbalance by placing much greater emphasis on local style and appearance.   </t>
  </si>
  <si>
    <t xml:space="preserve">I think the new build developments in Chedworth have actually been quite good. I dislike some of the development in Andoversford. I dislike a trend through-out the cotswolds where fairly large houses are being demolished and rebuilt even bigger. </t>
  </si>
  <si>
    <t xml:space="preserve">Priority should be on affordable and social housing, and not on building/extending large houses, some of which are not permanently occupied.  An outstanding example of neglect is the "Parsonage", in the centre of Upper Chedworth,  which was a hub of community activities,  such as village fetes, when it was the Vicarage. There is also a risk of public footpaths and rights of way being challenged by owners of new developments.   </t>
  </si>
  <si>
    <t xml:space="preserve">Modern Cotswolds stone houses. In keeping with the village. </t>
  </si>
  <si>
    <t>Housing that is well designed and built that is sensitive to its surrounding and in the local vernacular.  The only one I can think of is the housing outside Tetbury.  The problem is that good housing development tends to be expensive.</t>
  </si>
  <si>
    <t>We do not need affordable homes currently. There is no decent transport system to allow people to go to work. People living here need to be able to afford to run cars in order to travel to work, shops etc.</t>
  </si>
  <si>
    <t>if any housing has to be built it must ENHANCE the immediate locality in terms of design, layout &amp; materials.</t>
  </si>
  <si>
    <t>phassivehuas</t>
  </si>
  <si>
    <t>Traditional Cotswold style</t>
  </si>
  <si>
    <t>Fields Road needs speed improvement as it is a race track</t>
  </si>
  <si>
    <t>Where new houses are pastiches of Georgian / Victorian cottages then local materials should be used and the style should ideally be in keeping with the older houses in the parish. However, modern styles of energy-efficient and carbon neutral house (i.e. using building materials that have a low carbon footprint) can be very interesting and attractive from a design perspective and should also be considered - clever and attractive modern designs would contrast appealingly with the traditional Cotswold style. The worst is a poor pastiche constructed using cheap and high carbon intensive building materials.</t>
  </si>
  <si>
    <t>I don't like the fact that new builds are permitted if they are large and expensive, affordable houses for working families are needed to maintain the life of the village, such as the school and preschool.</t>
  </si>
  <si>
    <t>i would love to see some builds that are not just cotswold stone, there are some amazing housing materials being produced today that are great for the environment / carbon neutral and these should be embraced nowadays.</t>
  </si>
  <si>
    <t>Sounds like new development has been agreeded the way the questions are worded, but they should be constructed of natural stone</t>
  </si>
  <si>
    <t>Why is there not an option for open market family houses of 3 bedrooms plus?</t>
  </si>
  <si>
    <t>There are a couple of good developments on the way out of Ablington - one largish (4 bed?) new build that has very simpathetic design, and  a cluster of new smaller homes.
Generally I think that spreading development around so it doesn’t look like an estate is best - 2-3 houses each on multiple sites.</t>
  </si>
  <si>
    <t xml:space="preserve">The cottages at the end of church row are ideal honms for starters and for families, while using materials more or less in keeping with the area. They are perfect for our village. 
Any of the new builds in Cheltenham are horrific. There's nothing worse than cheap build quality cardboard cut out housing. </t>
  </si>
  <si>
    <t>Integrated, multi generation housing with home working facilities</t>
  </si>
  <si>
    <t>Bibury! As manager of pre-school I am on a low income but I am able to stay in the village my husband grew up in, I am from Chedworth but cannot afford rent here.  Development should not look out of place with the rest of the village.</t>
  </si>
  <si>
    <t>Nice new builds outside Tetbury /Shipton Moyne nicely done</t>
  </si>
  <si>
    <t>Built in the local stone but most importantly carbon neutral.</t>
  </si>
  <si>
    <r>
      <t xml:space="preserve">Brewery Court cirencester, a </t>
    </r>
    <r>
      <rPr>
        <sz val="12"/>
        <color theme="1"/>
        <rFont val="Calibri (Body)"/>
      </rPr>
      <t>passive building</t>
    </r>
    <r>
      <rPr>
        <sz val="12"/>
        <color theme="1"/>
        <rFont val="Calibri"/>
        <family val="2"/>
        <scheme val="minor"/>
      </rPr>
      <t xml:space="preserve"> in Cotswold stone showing that modern technology can be used in beautiful locally characteristic materials.  The Westwood’s and west Combe place Northleach is okay - however houses are too densely packed for chedworth, and should be designed with better green space/ landscaping.</t>
    </r>
  </si>
  <si>
    <t>What other form of alternative energy (if available) would you want?</t>
  </si>
  <si>
    <t xml:space="preserve">I think Solar power needs to be an option here. </t>
  </si>
  <si>
    <t>Electricity generated by nuclear fusion</t>
  </si>
  <si>
    <t>Combinations of the above, along with improving insulation etc. where required.</t>
  </si>
  <si>
    <t>Water wheel</t>
  </si>
  <si>
    <t>What else is available?</t>
  </si>
  <si>
    <t>Ground source would be ideal. This doesn't have a visual impact on the village</t>
  </si>
  <si>
    <t>Happy to use any sort of energy that does not use fossil fuel</t>
  </si>
  <si>
    <t xml:space="preserve">I would sooner see a field of solar panels or wind turbine that a housing estate when infilling could easily accommodate new houses.
</t>
  </si>
  <si>
    <t>Depends on affordability and whether this would be new build houses.</t>
  </si>
  <si>
    <t>unsure</t>
  </si>
  <si>
    <t xml:space="preserve">Community ground source heat pumps. </t>
  </si>
  <si>
    <t>I have ground source heat. It is very expensive.</t>
  </si>
  <si>
    <t>Don't know enough about other options but would be open to everything. Know from our own experience individual solar wasn't possible on our property.</t>
  </si>
  <si>
    <t>Biomass.</t>
  </si>
  <si>
    <t>Any renewable that doesn't affect the beauty of the area. Solar panels are particularly ugly</t>
  </si>
  <si>
    <t>Cost would be a factor</t>
  </si>
  <si>
    <t xml:space="preserve">None </t>
  </si>
  <si>
    <t>I think every village should have a car charging point and every village hall should have solar panels on the roof.</t>
  </si>
  <si>
    <t>Nothing until proved system working in more remote areas without urban utilities. Would like better nationwide nuclear and similar options to be pursued.</t>
  </si>
  <si>
    <t>As with the first section of this survey I have no wish to commit to such a broad brush approach as it is I believe very important to take any development on its individual merits whilst being acutely aware of any decision on future similar applications.
In general and not specific to this alternative energy section one must never forget that for some people and /or potential developers the only driver for change and development will be a financial one which generates profit and change at any cost without any regard whatsoever to the local residential housing environment that has evolved over the last few hundred years.</t>
  </si>
  <si>
    <t>Nuclear</t>
  </si>
  <si>
    <t>Ground source</t>
  </si>
  <si>
    <t>Coal &amp; Nuclear</t>
  </si>
  <si>
    <t>Renewables should be the last thing not the first so its really REALLY important that the passive design of any new buildings (and indeed and extensions or refurbishments of existing stock) is well insulated are air tight. Building regulations are not enough, we should expect all new buildings to be built to passihaus standards and also be net zero carbon. Hydrogen should not be encouraged as a solution in new (or existing buildings), blue and green hydrogen will need to be reserved for use within industrial processes and HGV transport not in homes where other better solutions exist. The electricity distribution network (operated by SSE) in the village is not robust enough to support significant electrification of heat nor the exporting and connection of significant renewables so nay major development must include electricity network reinforcement so that three phase power can be distributed to the whole village to enable decarbonisation of heat and renewable export. Also where is the wide question about land use. We need to double our tree cover, transition more to growing plant based foods and reduce (but not totally omit) grazing livestock for eating etc. etc.</t>
  </si>
  <si>
    <t xml:space="preserve">Harness the energy that flows from the water in front of the Seven Tuns!  </t>
  </si>
  <si>
    <t>Stay with tried &amp; tested</t>
  </si>
  <si>
    <t>Not necessarily alternative energy, but I think it will be important in the future for houses to have their own battery.</t>
  </si>
  <si>
    <t>Don't know</t>
  </si>
  <si>
    <t xml:space="preserve">A relatively wealthy village community like Chedworth should be leading the way with reducing emissions of all type, and encouraging materials reduction, re-use &amp; recycling. </t>
  </si>
  <si>
    <t xml:space="preserve">ground source </t>
  </si>
  <si>
    <t>Community projects depend on how sensibly they’re done e.g. a solar site of moderate size up on the airfield would fit in fine I think. A row of wind turbines up near Horses Ash Lane would be a real impact on aesthetic environment in my view.</t>
  </si>
  <si>
    <t>The national grid needs to invest heavily in Nuclear energy. There's little point pretending that a village like chedworth can fix everything with a couple of solar panels in the garden.</t>
  </si>
  <si>
    <t>We should consider community based power from wood/bio fuel as well as solar. i believe that wind power is not viable in our location.</t>
  </si>
  <si>
    <t xml:space="preserve">What else could improve Chedworth’s economy and ability to offer employment? </t>
  </si>
  <si>
    <t>A more varied demographic, provision of apprenticeships (especially in rural skills).</t>
  </si>
  <si>
    <t>sport and leisure activities</t>
  </si>
  <si>
    <t>Building some new architectural beautiful homes</t>
  </si>
  <si>
    <t xml:space="preserve">Don’t know </t>
  </si>
  <si>
    <t>I don't believe this is relevant for a Cotswold village</t>
  </si>
  <si>
    <t xml:space="preserve">Encourage local stores, particularly in light of the farm shops demise. </t>
  </si>
  <si>
    <t xml:space="preserve">Village shop and cafe </t>
  </si>
  <si>
    <t xml:space="preserve">Farm shop cafe </t>
  </si>
  <si>
    <t xml:space="preserve">Nothing - its great how it is.  We choose to live here for the peace and quiet.  </t>
  </si>
  <si>
    <t>Grants for start up</t>
  </si>
  <si>
    <t xml:space="preserve">transport links to nearby urban areas more likely to have employment / higher education etc </t>
  </si>
  <si>
    <t>More local amenities e.g. shop, cafe?</t>
  </si>
  <si>
    <t>Apprenticeships - particularly in agriculture and rural skills.</t>
  </si>
  <si>
    <t>Chedworth's potential is in the IT /technical/ home working areas and certainly not in the industrial field.</t>
  </si>
  <si>
    <t>Most people work from home I think that’s fine.</t>
  </si>
  <si>
    <t>This is such an irrelevant question!! This is a village</t>
  </si>
  <si>
    <t>More events throughout the year - markets etc.</t>
  </si>
  <si>
    <t>Cafe / shop / guided walking tours</t>
  </si>
  <si>
    <t>Organic, bespoke, modern, local farm shop that has a cafe with parking, which sells hand-made goods as well as food/drink and provides unique events. e.g. Jolly Nice or Daylesford.</t>
  </si>
  <si>
    <t>Bringing in businesses is good provided they are accommodated in attractive buildings and don't generate any nuisance. The converted farm buildings in Yanworth are a good example of business units that blend into the environment and provide employment. Using the farm shop site to add a more appealing, high-quality village shop, café and ideally a post office to the proposed housing would be a very welcome addition to the village and its location just off the Fosse Way would potentially attract passing traffic too.</t>
  </si>
  <si>
    <t xml:space="preserve">Sml units on a site outside the village so it does not destroy the character </t>
  </si>
  <si>
    <t>Agriculture and diversification within the farming community ( eg. variation of dairy products0 and a good farm shop!)</t>
  </si>
  <si>
    <t>Someone living full-time at the old Parsonage, perhaps running a small boutique hotel and/or riding facilities. It used to be a thriving spot.</t>
  </si>
  <si>
    <t xml:space="preserve">Chedworth is a small residential village and essentially should remain as such.  </t>
  </si>
  <si>
    <t>Village shop</t>
  </si>
  <si>
    <t>We could be more accommodating of visitors by providing parking (with EV charging) (at the VH?) when going for day walks , visiting the pub and church etc. The ultra fast broadbadn means that there is good business opportunities already and with ability to grow in Chedworth. Having the other two mobile phone providers (Three and EE) put up or use the existing mast in the same location would be advantageous.</t>
  </si>
  <si>
    <t xml:space="preserve">Again another question not accessible to a large proportion of younger people living in Chedworth.  Also a shame that school is not included as an option for the next question.  I have answered based on where I will be continuing in education. </t>
  </si>
  <si>
    <t>I think that it is transport for workers to come in and then home working help</t>
  </si>
  <si>
    <t xml:space="preserve">Things are much improved already from when we moved in - much to do with the phone mast and gigaclear.  </t>
  </si>
  <si>
    <t>Not sure???</t>
  </si>
  <si>
    <t>Farm shop and cafe.</t>
  </si>
  <si>
    <t>Newer houses don’t have access to gigaclear. Replace farm shop, potentially combining with a post office.</t>
  </si>
  <si>
    <t>There is a high demand for “domestic help “ in the village, much of which comes from outside the parish. More affordable housing would enable people to find that help closer to home.</t>
  </si>
  <si>
    <t>Not sure I see the being a need to improve the economy of of Chedworth. To me it is a residential village where business and work is done outside the village. Continuing to have great broadband is one way we can support employment in village given the post-COVID world we are in.</t>
  </si>
  <si>
    <t xml:space="preserve">Village shop/coffee shop. </t>
  </si>
  <si>
    <t>Do we want to improve Chedworth’s economy? It is a largely residential village and I would strongly argue that we don’t want business parks etc even if they do improve Chedworth’s economy.</t>
  </si>
  <si>
    <t>Why do we want to develop this? the whole point of living here is that it is a rural community if it becomes over developed and over busy I wouldnt want to love here</t>
  </si>
  <si>
    <t>Local store and coffee shop</t>
  </si>
  <si>
    <t>Farm shop</t>
  </si>
  <si>
    <t>Is there a need to improve it ?</t>
  </si>
  <si>
    <t xml:space="preserve">Appropriate development would be smaller live-work units or studios for specialist local producers or artisans. More and more producers are selling direct via the internet and looking to rent studio space. </t>
  </si>
  <si>
    <t xml:space="preserve">I think construction will spoil the village, and i think there is little need with us being so close to cheltenham Swindon and Gloucester wich are all seeing there buissnes decline </t>
  </si>
  <si>
    <t>I don’t have demand for public transport but others may have.
Organic farm shop / cafe?
Flexible working has improved ability to work from Chedworth, housing needed to catch up and enable more working people to join the community. Creating a small scale office units / workshop site could bring in a greater variety of occupations.</t>
  </si>
  <si>
    <t xml:space="preserve">BUS BACK BETTER. 
Public transport is genuinely attrocious. There isn't even a bus to Cheltenham. </t>
  </si>
  <si>
    <t>village shop</t>
  </si>
  <si>
    <t>There are already more than 200 businesses in Chedworth and working fine</t>
  </si>
  <si>
    <t>Only happy with live-work units if it encourages child-care requirements and children for St Andrews.</t>
  </si>
  <si>
    <t xml:space="preserve">What else do you think will need to be developed? </t>
  </si>
  <si>
    <t>Road capacity will depend on number of houses and where they are built: I note that we have nothing about speeding here. Maybe we should.</t>
  </si>
  <si>
    <t>There should not be any more development in Chedworth. It's a country village, not a suburb of Cheltenham or Cirencester.</t>
  </si>
  <si>
    <t>Police presence needs to increase now and crime will go up if the population increases.</t>
  </si>
  <si>
    <t>outdoor gym at village hall</t>
  </si>
  <si>
    <t>Village Shop</t>
  </si>
  <si>
    <t>more use of rhe Village Hall</t>
  </si>
  <si>
    <t>Farm shop Cafe Mobile phone reception very for at the moment</t>
  </si>
  <si>
    <t>Nothing! The village roads are busy enough bordering on dangerous in many places.</t>
  </si>
  <si>
    <t>Would depend on whether the village changed substantially in its structure.</t>
  </si>
  <si>
    <t>At current it would be great to have a little shop, it’s a real shame the farm shop closed. Something like the rendcomb shop, even if only limited time open would be amazing!</t>
  </si>
  <si>
    <t>Development is dangerous it can easily turn villages into small towns which is more than a shame as many people like the country living and  those who don't should chose an urban dwelling.</t>
  </si>
  <si>
    <t>The Playing Field is an under-utilised public resource and should be re-purposed to provide facilities for everyone ( greater range of sports, amenity/social area, kids'-sized pitches etc) not just non-existent adult footballers.         nity/social area, kids'-sized pitches etc) rather than just non-existent adult football teams.nity area</t>
  </si>
  <si>
    <t xml:space="preserve">Speed limits on local roads - the capacity is fine but the behaviours aren't. </t>
  </si>
  <si>
    <t xml:space="preserve">Responsible dog ownership </t>
  </si>
  <si>
    <t>More teenage appropriate equipment at the village hall or private land for bmx track</t>
  </si>
  <si>
    <t>Bus stop shelters for school children each end of the village.</t>
  </si>
  <si>
    <t>public transport, mainly for teens because they can't get out or into the village under their own steam - particularly to Cheltenham</t>
  </si>
  <si>
    <t xml:space="preserve">Teenage facilities.  Chedworth should not be over developed or it will lose its character </t>
  </si>
  <si>
    <t>Improved road surfaces</t>
  </si>
  <si>
    <t>Facilities suitable for older people as the UK demographic in general is getting older and Chedworth is currently a safe haven where those who brought up their children here can stay and still make up a useful section of the community. Visiting families are just as important as tourists and visit more often.</t>
  </si>
  <si>
    <t xml:space="preserve">Many of the questions are linked to the need for new housing which is something that I do not necessarily generally agree with. So no, to any increased infrastructure. </t>
  </si>
  <si>
    <t>Tear down all the awful 50's housing and allow them to be rebuilt using local materials.</t>
  </si>
  <si>
    <t>A community shop</t>
  </si>
  <si>
    <t xml:space="preserve">I love particularly like to see much more of a sustainable focus with development that would be a gateway into encouraging more people to lead a much more sustainable lifestyle. </t>
  </si>
  <si>
    <t>we need to think about surface water run off and to have permeable paving with any new developments; we need to improve our electricity and water supply due to disruptions</t>
  </si>
  <si>
    <t>Community shop and cafe like hub in Notgrove</t>
  </si>
  <si>
    <t xml:space="preserve">Play park equipment for older kids. </t>
  </si>
  <si>
    <t>Parking near Church and Pub need to be improved.  No Parking on narrow roads. (Emergency Vehicles Access)</t>
  </si>
  <si>
    <t>A community shop may be more successful than a business.</t>
  </si>
  <si>
    <t>Better bus services</t>
  </si>
  <si>
    <t>Facilities/services  for young people - youth club, transport to local events, revive football team.  Services /care for older residents. Environmental group. More local entertainment.</t>
  </si>
  <si>
    <t>If more cars we need speed restrictions and safety measures to slow cars down. Also be good to have an off road cycle route around Chedworth</t>
  </si>
  <si>
    <t>Sewerage</t>
  </si>
  <si>
    <t>Surely in the future more people will be investing in electrical vehicle charging points within their own homes.</t>
  </si>
  <si>
    <t>Chedworth Pre-School is a fantastic asset to the village, and run by incredibly dedicated staff. The parish collectively has a duty to create an environment where the pre-school can thrive with good facilities and be financially secure. There is no need for further provision at this stage, but the parish should find ways to let the pre-school expand if necessary.</t>
  </si>
  <si>
    <t>A pavement and cycle path along Fields Road.</t>
  </si>
  <si>
    <t>Nets for the football goals on the pitch next to the Village Hall</t>
  </si>
  <si>
    <t>a cafe or social meeting place</t>
  </si>
  <si>
    <t xml:space="preserve">Nothing else. I believe there is some support for a new shop/post office but as the last farm shop was not very well supported (partly their own fault) it is hard to see how this would be successfully funded and operated </t>
  </si>
  <si>
    <t>Playground for bigger children would be brilliant (although not essential) - the children come out from tennis and always want to play on something. I’ve answered a local shop - I don’t think we NEED one but it would be nice. Would need to cater to specific local shopping needs though.</t>
  </si>
  <si>
    <t xml:space="preserve">Public transport links to elsewhere. </t>
  </si>
  <si>
    <t>Electricity charging points for vehicles near village hall.  If new housing built we need reliable infrastructures.  Less leaks and more reliable electricity (we often have power cuts).</t>
  </si>
  <si>
    <t>Where is your dentist?</t>
  </si>
  <si>
    <t>Bourton on the Water</t>
  </si>
  <si>
    <t>Fairford</t>
  </si>
  <si>
    <t>Winchcombe</t>
  </si>
  <si>
    <t>Southampton</t>
  </si>
  <si>
    <t>Cricklade</t>
  </si>
  <si>
    <t>Can't find one</t>
  </si>
  <si>
    <t>Wargrave</t>
  </si>
  <si>
    <t>Considering play provision what do you think is good and what could be improved?</t>
  </si>
  <si>
    <t xml:space="preserve">All of the play equipment is in one far point of the village which isn't suitable for children that live further away in the village as it is so elongated. </t>
  </si>
  <si>
    <t xml:space="preserve">playground, school, village hall, tennis courts, cricket pitch and football pitch are very good,
But church, outdoor gym and leisure activities could be improved </t>
  </si>
  <si>
    <t>Needs to be more variety especially during school holidays.</t>
  </si>
  <si>
    <t>There use to be organised football, the pitch doesn't get used like it use to.</t>
  </si>
  <si>
    <t>This is ample for the size of the village. If people require more, there are towns nearby that can facilitate</t>
  </si>
  <si>
    <t>Good for younger children, nothing for teens</t>
  </si>
  <si>
    <t xml:space="preserve">My children have now grown up so i am unable to comment what is needed the tennis club is very good for the children </t>
  </si>
  <si>
    <t>Better playground facilities in keeping with surrounds.  Not concrete rather sand and wood structures.</t>
  </si>
  <si>
    <t>Tennis courts are amazing as is the beautiful wide open spaces</t>
  </si>
  <si>
    <t>Children’s play area is for a younger age group. However, faculties for older children exist outside the village and are of a good quality.</t>
  </si>
  <si>
    <t>We have very young children so the play area is good, and our eldest uses it at preschool. It would be great to have a larger more accessible playground though, and for slightly older children. it would be nice if the playground was in keeping - for example woodland style</t>
  </si>
  <si>
    <t>No idea!</t>
  </si>
  <si>
    <t>great for under 6,   could be better for Primary aged children,  older children ought to be able to entertain themselves,  better public transport would aid this so they could meet friends from school</t>
  </si>
  <si>
    <t>Good for toddlers/pre-schoolers. Poor for older children.</t>
  </si>
  <si>
    <t>The adventure playground is off-limits for children other than those at pre-school for much of the time.  See earlier comments about use of Playing Field</t>
  </si>
  <si>
    <t>It is too many years since we had children for me to pass judgement.</t>
  </si>
  <si>
    <t>Can't use the playground while the pre-school kids are there so would be good to have a few swings etc that could be accessed separately.</t>
  </si>
  <si>
    <t>Exercise equipment never used.
Cricket club to encourage junior coaching.
Playpark upgraded to be suited to children over the age of 6. 
Grass bmx pump track, zip line, basket ball hoops</t>
  </si>
  <si>
    <t>The green field next to village hall is great for all ages to play sports safely. Could do with benches and more bins. A cafe hut &amp; toilet access maybe?</t>
  </si>
  <si>
    <t>N/A</t>
  </si>
  <si>
    <t>It would be greatly improved by banning it being used as a dog toilet. Dog owners have their own gardens for that.</t>
  </si>
  <si>
    <t>Tennis courts are good. Playing field is good but there are many complaints re dog fouling</t>
  </si>
  <si>
    <t>Children's equipment is quite limited and aimed at pre-school. 5-11 would be good. Older children in villages tend to base leisure around towns which can afford to provide larger facilities. Personal experience showed this to be the best way to keep a safe environment with some parents choosing to accept being a taxi for a few years, others leave to find surroundings more suited to them.</t>
  </si>
  <si>
    <t>On the school - the drop down options are inadequate, we have outstanding education provision in this village with a superb primary school which has better teaching and smaller class sizes than many private schools and in the direct catchment on a bus to one of the best secondary schools in the country at the Cotswold school.</t>
  </si>
  <si>
    <t xml:space="preserve">Could we perhaps focus on using the nature we are surrounded by as a form of play. We don't need to build more concrete playgrounds as we have enough nature. Also, considering people complain about the unsightliness of sustainable infrastructure such as renewable energy. This is likely to generate similar complaints. </t>
  </si>
  <si>
    <t>The current play area is a long way from certain parts of the village, not suitable for older children nor is there a safe route to the playing field</t>
  </si>
  <si>
    <t xml:space="preserve">All the village kids use the play park, it’s brilliant! However the equipment is really meant for little kids. It would be great to have some larger equipment for the older kids. (Larger climbing frame, swings and zip wire! North-leach has a fantastic park!) </t>
  </si>
  <si>
    <t xml:space="preserve">It would be great if it could be extended to include an older age range.  It is very limited at present.  </t>
  </si>
  <si>
    <t>It would be good to have something for older children.</t>
  </si>
  <si>
    <t>Better facilities for young teens would be good</t>
  </si>
  <si>
    <t>The area is quite small and caters more for younger children. Some pieces are beginning to look tired.</t>
  </si>
  <si>
    <t>Team sports</t>
  </si>
  <si>
    <t>Don't know as don't have school aged children</t>
  </si>
  <si>
    <t xml:space="preserve">Football pitch better maintained. Off road circular cycle tracks </t>
  </si>
  <si>
    <t>N//A</t>
  </si>
  <si>
    <t xml:space="preserve">The children's playground is appropriate for very small children that would be at the Pre-School but not for children over the age of 4. The children's playground could easily and relatively cheaply be extended into the playing fields to include much more equipment for older children (swings, climbing frames etc.). It would certainly be well used because that is where parents and children tend to congregate at school pick up time. (I have never witnessed an adult using the fitness equipment adjacent to the tennis courts - only children who are looking for something to climb!) </t>
  </si>
  <si>
    <t>The village is long, there could be more facilities that are closer to the three sections of the village, lower, middle and upper.</t>
  </si>
  <si>
    <t xml:space="preserve">Facilities need an upgrade. See northleach for an example </t>
  </si>
  <si>
    <t xml:space="preserve">Having a playground for junior school age children would be brilliant- they all want to use the exercise equipment at the moment because there’s nothing else to play on. 
The cricket club having a children’s team and village “playing for fun” team would be great. </t>
  </si>
  <si>
    <t>Village Hall football pitch is excellent.</t>
  </si>
  <si>
    <t>Of the footpaths, which ones do you use mainly and why?</t>
  </si>
  <si>
    <t>60% of them</t>
  </si>
  <si>
    <t>A mixture</t>
  </si>
  <si>
    <t>All</t>
  </si>
  <si>
    <t xml:space="preserve">All </t>
  </si>
  <si>
    <t>all - our dog and owner likes variety</t>
  </si>
  <si>
    <t xml:space="preserve">All around Chedworth </t>
  </si>
  <si>
    <t>All of the footpaths - particularly those away from settled areas</t>
  </si>
  <si>
    <t>all of them - dog walking</t>
  </si>
  <si>
    <t>All of them but mainly through the valley, top track and towards chedworth woods</t>
  </si>
  <si>
    <t>All of them for walking &amp; running.</t>
  </si>
  <si>
    <t>all of them in chedworth and yanworth when walking the dog or when with family and friends</t>
  </si>
  <si>
    <t>All of them really, especially those within Withington and Chedworth Woods as well as the old railway nature reserve</t>
  </si>
  <si>
    <t>All of them, for nature watching and exercise</t>
  </si>
  <si>
    <t>All of them, they are one of the many wonderful features of the village</t>
  </si>
  <si>
    <t>All of them, walk every day.</t>
  </si>
  <si>
    <t>All of them.</t>
  </si>
  <si>
    <t>All over</t>
  </si>
  <si>
    <t>all paths in upper Chedworth to walk dog</t>
  </si>
  <si>
    <t xml:space="preserve">All the footpaths locally in and around Chedworth village as we walk or jog daily for leisure </t>
  </si>
  <si>
    <t>All the ones in Chedworth and a 5 mile radius. For walking, running.</t>
  </si>
  <si>
    <t>All, on walks etc.</t>
  </si>
  <si>
    <t xml:space="preserve">All, we walk daily </t>
  </si>
  <si>
    <t>All.</t>
  </si>
  <si>
    <t>Almost all of them</t>
  </si>
  <si>
    <t xml:space="preserve">along valley, </t>
  </si>
  <si>
    <t>Around Calveshill, some cross through our land</t>
  </si>
  <si>
    <t>Around the village hall to show the children the local area</t>
  </si>
  <si>
    <t>As many as possible for variety and interest</t>
  </si>
  <si>
    <t>Bottom of valley, horses Ash Lane. Views.</t>
  </si>
  <si>
    <t>Chedworth Stowell Park Estate Chedworth Woods</t>
  </si>
  <si>
    <t>Dog walking usually within the village somewhere</t>
  </si>
  <si>
    <t>Dog walking. Most of the footpaths round Chedworth and Stowell.</t>
  </si>
  <si>
    <t>Footpaths, because we love walking</t>
  </si>
  <si>
    <t>Horses Ash lane to access Middle and Upper Chedworth</t>
  </si>
  <si>
    <t>Horses Ash Lane, the ones through the valley, the ones coming off Horses Ash Lane and heading over the top, the routes to and from the Roman Villa, routes around Yanworth, Withington and Compton Casey. The variety in Chedworth is what makes it stand out for me.</t>
  </si>
  <si>
    <t>I use all of the ones in the old village almost daily.</t>
  </si>
  <si>
    <t>I use most of them but prefer circular routes</t>
  </si>
  <si>
    <t xml:space="preserve">i use the one from Rookery Lane to Fields to go on a different route to using the road </t>
  </si>
  <si>
    <t>I use them all year around - across the village. (This could be an option)</t>
  </si>
  <si>
    <t xml:space="preserve">Lower chedworth </t>
  </si>
  <si>
    <t>Lower Chedworth to get to friends in village, valley footpath to get to 7Tuns/Fossebridge pub and Hemplands school bus walk.</t>
  </si>
  <si>
    <t>Many mainly on north of valley</t>
  </si>
  <si>
    <t>Many of them for dog walking.</t>
  </si>
  <si>
    <t>Monarch and Macmillan way</t>
  </si>
  <si>
    <t xml:space="preserve">Monarch way - local - to run and walk dogs </t>
  </si>
  <si>
    <t>Monarch’s way and surrounding footpaths</t>
  </si>
  <si>
    <t>Monarchs way,</t>
  </si>
  <si>
    <t>Most for Dog walking</t>
  </si>
  <si>
    <t>most of them</t>
  </si>
  <si>
    <t xml:space="preserve">Most of them </t>
  </si>
  <si>
    <t>Most of them. Down the valley towards Yanworth</t>
  </si>
  <si>
    <t>Most, but some very overgrown, some stiles broken and need to avoid the cows!</t>
  </si>
  <si>
    <t>Near Fields rd towards stump, the grove along from the bottom of pancake hill</t>
  </si>
  <si>
    <t>Nearly all/exercise</t>
  </si>
  <si>
    <t>No set paths but do use Horses Ash Lane a lot.</t>
  </si>
  <si>
    <t>One's nearest our end of village (church) for daily walking dog and twice weekly run</t>
  </si>
  <si>
    <t xml:space="preserve">Ones in Upper Chedworth enabling circular walks, with dogs and small children, of different length, depending on health. Lower and Middle Chedworth more rarely as they are not as accommodating especially with use of electric fencing. </t>
  </si>
  <si>
    <t>Range of different ones for exercise</t>
  </si>
  <si>
    <t>Rendcomb, Roman villa and round the withington woods</t>
  </si>
  <si>
    <t>Roman villa</t>
  </si>
  <si>
    <t>Route to roman villa for work</t>
  </si>
  <si>
    <t>several for exercise and enjoying the countryside.</t>
  </si>
  <si>
    <t xml:space="preserve">some routes seem to be blocked off below horses ash lane (hope I have got the name right) - electric fencing etc </t>
  </si>
  <si>
    <t>Still discovering them</t>
  </si>
  <si>
    <t xml:space="preserve">The one from fields road to setts farm - not sure what it is called </t>
  </si>
  <si>
    <t>The ones closest to home</t>
  </si>
  <si>
    <t xml:space="preserve">The ones leading from Middle Chedworth (as near our house), and out to the Roman Villa  </t>
  </si>
  <si>
    <t xml:space="preserve">The ones near me I.e.near the railway  bridge </t>
  </si>
  <si>
    <t>This depends on conditions underfoot, will use road if wet &amp; muddy</t>
  </si>
  <si>
    <t>those which are mud free at the time of walking</t>
  </si>
  <si>
    <t>To and from and round the Roman Villa. Over to the airfield. From the Church end of the village to Listercombe bottom and back. Dog walking.</t>
  </si>
  <si>
    <t>Unspecific</t>
  </si>
  <si>
    <t>Various between "Upper" and Middle Chedworth</t>
  </si>
  <si>
    <t>Various walking the dog and walking with friends</t>
  </si>
  <si>
    <t>We love walking in the area so use every footpath within walking distance.</t>
  </si>
  <si>
    <t>Wide range of paths for variety</t>
  </si>
  <si>
    <t xml:space="preserve">What other facilities do you use? </t>
  </si>
  <si>
    <t>ciren bowls club</t>
  </si>
  <si>
    <t>Did use pre school, school all 3, brownies and ran 6-8 club for a number of years</t>
  </si>
  <si>
    <t>Foot paths</t>
  </si>
  <si>
    <t>foot paths and bridle ways.</t>
  </si>
  <si>
    <t>Footpaths</t>
  </si>
  <si>
    <t>Footpaths and bridleways</t>
  </si>
  <si>
    <t>Footpaths and bridleways for walking and cycling</t>
  </si>
  <si>
    <t>Footpaths and roads for walking. Pub. Neighbour's homes.</t>
  </si>
  <si>
    <t>Footpaths daily</t>
  </si>
  <si>
    <t xml:space="preserve">Footpaths. </t>
  </si>
  <si>
    <t>I haven’t been able to use any of the above</t>
  </si>
  <si>
    <t xml:space="preserve">Listening to Chedworth Silver Band whenever possible.   The Seven Tuns.  </t>
  </si>
  <si>
    <t>Lovely country walks within the vicinity</t>
  </si>
  <si>
    <t>Nature reserve and public footpaths, pubs and post office in Northleach or Rendcomb</t>
  </si>
  <si>
    <t>no others</t>
  </si>
  <si>
    <t>Pub</t>
  </si>
  <si>
    <t>Pub and village hall</t>
  </si>
  <si>
    <t>Pub, did use the farm shop when it was open</t>
  </si>
  <si>
    <t>Pub. Farm shop while it was there (occasionally; I couldn’t trust their hygiene).</t>
  </si>
  <si>
    <t>Pub. Key part of village life.</t>
  </si>
  <si>
    <t xml:space="preserve">Public footpath networks </t>
  </si>
  <si>
    <t>Public footpaths, playing field</t>
  </si>
  <si>
    <t>Pubs</t>
  </si>
  <si>
    <t>Pubs, very occasionally</t>
  </si>
  <si>
    <t>Quite happy just enjoying the countryside around us</t>
  </si>
  <si>
    <t xml:space="preserve">recycling clothes bin at village hall/school. Chip van at village hall. </t>
  </si>
  <si>
    <t>Roads for running, bridleways for riding</t>
  </si>
  <si>
    <t>Seven Tuns, Farm Shop (before closure)</t>
  </si>
  <si>
    <t>Seven Tuns, local footpaths</t>
  </si>
  <si>
    <t>The countryside - our best and biggest "facility" its the best place for leisure, fitness and children's play, build less 'stuff' and get out in nature more.</t>
  </si>
  <si>
    <t>The countryside and footpaths.</t>
  </si>
  <si>
    <t>The environment we are blessed to live in.</t>
  </si>
  <si>
    <t>the local pub</t>
  </si>
  <si>
    <t>The Pub</t>
  </si>
  <si>
    <t>The Pub!</t>
  </si>
  <si>
    <t>The Seven Tuns</t>
  </si>
  <si>
    <t>The wonderful footpath network at least once if not twice a day walking our dogs. Once of the major reasons we stayed in the village.</t>
  </si>
  <si>
    <t>the woods</t>
  </si>
  <si>
    <t>Village Pub</t>
  </si>
  <si>
    <t>Walks, pub</t>
  </si>
  <si>
    <t xml:space="preserve">Will use primary school from next term.  </t>
  </si>
  <si>
    <t>What other facilities do you use? Of those that responded to this question (53 respondents):</t>
  </si>
  <si>
    <t>Footpaths, bridleways and enjoying the countryside that surrounds Chedworth</t>
  </si>
  <si>
    <t>The Village Pub</t>
  </si>
  <si>
    <t>Primary School</t>
  </si>
  <si>
    <t>Recyling facilities at village hall</t>
  </si>
  <si>
    <t>Farm Shop (before it closed down)</t>
  </si>
  <si>
    <t>Playing field</t>
  </si>
  <si>
    <t>Chedworth Silver Band</t>
  </si>
  <si>
    <t>Chip-Van</t>
  </si>
  <si>
    <t>Of the bridleways, which ones do you use mainly and why?</t>
  </si>
  <si>
    <t>I use them all year round.</t>
  </si>
  <si>
    <t>Horses Ash is an important route.  Tend to avoid cyclists and horse riders</t>
  </si>
  <si>
    <t>walking agin and cycling with frind and family</t>
  </si>
  <si>
    <t>Around Calveshill - for dog walking</t>
  </si>
  <si>
    <t>the main one from upper to lower chedworth</t>
  </si>
  <si>
    <t>Dog walking. Most of the bridleways round Chedworth and Stowell.</t>
  </si>
  <si>
    <t>Cycling</t>
  </si>
  <si>
    <t>Dog walking again</t>
  </si>
  <si>
    <t xml:space="preserve">We walk daily </t>
  </si>
  <si>
    <t>must say i dont tend to use them a new village foot and bridle way map published .</t>
  </si>
  <si>
    <t>Chapmans</t>
  </si>
  <si>
    <t>All of them - there aren't many and its becoming more dangerous as cars traveling too fast particularly on the narrow roads.  It is a constant worry and sadly the landowners surrounding the village do not allow us access.</t>
  </si>
  <si>
    <t>As above</t>
  </si>
  <si>
    <t>Less so because of having to share with horses and cycles (which wreck the walking surface as well as being scary).</t>
  </si>
  <si>
    <t>As and when they are included in the variety of walks taken</t>
  </si>
  <si>
    <t>Horses Ash Lane, routes to Roman Villa</t>
  </si>
  <si>
    <t>Horses Ash Lane. Dog walking.</t>
  </si>
  <si>
    <t>as above</t>
  </si>
  <si>
    <t>Horses ash lane. Views.</t>
  </si>
  <si>
    <t>We use them for walking, not horse riding.</t>
  </si>
  <si>
    <t>The one that runs from Pancake hill to upper Chedworth</t>
  </si>
  <si>
    <t>to Chedworth Roman Villa for fun and top track to 7Tuns.</t>
  </si>
  <si>
    <t>Same answer as above</t>
  </si>
  <si>
    <t>Only on foot</t>
  </si>
  <si>
    <t>Horse Ash Lane, Setts farm, Chittlegrove for daily walking and cycling for leisure</t>
  </si>
  <si>
    <t>Across fields along lower  Cheap Street to Calves Hill, Horses Ash Lane and around Hartshill for views and dog-friendly/child friendly stiles</t>
  </si>
  <si>
    <t>Monarch’s way</t>
  </si>
  <si>
    <t>For walking only</t>
  </si>
  <si>
    <t>Pancake hill</t>
  </si>
  <si>
    <t>Fields rd to middle Chedworth, down hawks lane, and on to track along top (hay lane?)</t>
  </si>
  <si>
    <t xml:space="preserve">Not sure how to name it!  The top one as you head out of the village! </t>
  </si>
  <si>
    <t xml:space="preserve">Ash Lane </t>
  </si>
  <si>
    <t xml:space="preserve">All of them </t>
  </si>
  <si>
    <t>horses ash lane, highlands cross</t>
  </si>
  <si>
    <t>The one that goes past my cottage as it is also my driveway</t>
  </si>
  <si>
    <t xml:space="preserve">All around </t>
  </si>
  <si>
    <t>Macmillan way</t>
  </si>
  <si>
    <t>walking</t>
  </si>
  <si>
    <t>Top bridle track- dog walking but concerned in last few weeks increase in dog poo not being cleared up.</t>
  </si>
  <si>
    <t>Yes for walking</t>
  </si>
  <si>
    <t xml:space="preserve">South of fields road. To go for a walk! </t>
  </si>
  <si>
    <t xml:space="preserve">Horses Ash Lane - but mostly for walking and a bit of cycling &amp; routes to the Villa </t>
  </si>
  <si>
    <t>all</t>
  </si>
  <si>
    <t>Horses Ash Lane</t>
  </si>
  <si>
    <t>Horses Ash Lane. Nearby</t>
  </si>
  <si>
    <t>Of those that answered this question (48 respondents) 61% said they used all the footpaths</t>
  </si>
  <si>
    <t>Which view(s) are particularly important to you? Please describe.</t>
  </si>
  <si>
    <t>The views from the northern side of the village looking down into the valley. The views from manor farm and the church looking down the valley. The views from field road.</t>
  </si>
  <si>
    <t>Anything with an eyeful of nature.  Especially the valley and woods</t>
  </si>
  <si>
    <t>View of the valley, from everywhere. View of the undeveloped side of Fields Road and all other undeveloped areas.</t>
  </si>
  <si>
    <t>Looking along village from surrounding hill</t>
  </si>
  <si>
    <t>Long views across the valley to fields and woodland. Rooftop mix and mixed architecture of the lanes: the well conserved old properties and well blended recent constructions.</t>
  </si>
  <si>
    <t>any green space, fields, anywhere with no ugly housing</t>
  </si>
  <si>
    <t>hill and Valley views</t>
  </si>
  <si>
    <t>valley from ballingers row</t>
  </si>
  <si>
    <t>All of the valley</t>
  </si>
  <si>
    <t>Southerly towards Marlborough Downs</t>
  </si>
  <si>
    <t>Listercombe Bottom towards Guys Wood, Any view of the village from Horse's Ash. Along the valley from Old Farm, Calves Hill towards Pancake Hill.</t>
  </si>
  <si>
    <t>The valley view throughout the whole village. New developments are already compromising this, hopefully this doesn't continue</t>
  </si>
  <si>
    <t>The views to the north along the village road are very important due to less housing on that side of the road. Building houses on the north side should not be permitted in order to maintain the open aspect and views which are part of Chedworths charm and beauty</t>
  </si>
  <si>
    <t xml:space="preserve">All of them, </t>
  </si>
  <si>
    <t xml:space="preserve">love all the views </t>
  </si>
  <si>
    <t>positive community events</t>
  </si>
  <si>
    <t>All of them!  but particularly across the valley.</t>
  </si>
  <si>
    <t>Woodland views Valleys and Farmland Local villages</t>
  </si>
  <si>
    <t>Across the valley should be accessible from all parts of the village.</t>
  </si>
  <si>
    <t>Open views over the valley and south towards Cirencester over fields.</t>
  </si>
  <si>
    <t xml:space="preserve">Valley views in lower Chedworth and across the fields </t>
  </si>
  <si>
    <t xml:space="preserve">Towards calves hill and green lane - view from house </t>
  </si>
  <si>
    <t>those from fields road in both directions and the ones overlooking the valley,from  Hemplands area across towards Stowell Park</t>
  </si>
  <si>
    <t>valley</t>
  </si>
  <si>
    <t>Across the valley from Horse's Ash Lane, Coln valley, Chedworth Woods</t>
  </si>
  <si>
    <t>Those that include traditional housing and fields as well as the longer views over Stowell and beyond</t>
  </si>
  <si>
    <t>Coln Valley. Listercombe Bottom. Hedgley Bottom.</t>
  </si>
  <si>
    <t>To and from the Church. Down into the valley from Horses Ash, and particularly from Cooks Hill. I see and appreciate them every day on my dog walks.</t>
  </si>
  <si>
    <t>From Horses Ash Lane</t>
  </si>
  <si>
    <t>All of them!</t>
  </si>
  <si>
    <t>The views of upper Chedworth which feel like going back in time.</t>
  </si>
  <si>
    <t>View from one side of valley to other</t>
  </si>
  <si>
    <t>General village views</t>
  </si>
  <si>
    <t>Lower Chedworth through bottom of valley green land, looking at wildlife and watching the seasonal plants/trees change.</t>
  </si>
  <si>
    <t>All of them</t>
  </si>
  <si>
    <t>Over the valley, it changes all the time and it's gorgeous.</t>
  </si>
  <si>
    <t>All the views looking down into the VALLEY from the bottom road through the village</t>
  </si>
  <si>
    <t>Across and down the valley</t>
  </si>
  <si>
    <t>The valleys and long distance views when out and about</t>
  </si>
  <si>
    <t>The views looking North along the valley road, especially the gaps and open spaces between the existing houses.</t>
  </si>
  <si>
    <t>The view across the valley from my upstairs window</t>
  </si>
  <si>
    <t xml:space="preserve">All Views across and down the valley, from the cricket pitch down the valley, Beech walk area, </t>
  </si>
  <si>
    <t>Across the valley from both sides in Lower and Middle Chedworth. Mixture of old buildings and open spaces. Top of Cooks Hill  on footpaths looking down onto old village and Church area. Different unexpected views appear as you go up and down. I prefer to see across the unspoilt valley.  Not interested in the far views across Vestey land to what was Didcot power station or the flat views opposite houses on fields Road.</t>
  </si>
  <si>
    <t xml:space="preserve">The open spaces to the north of the road between lower Chedworth and the Severn Tuns. </t>
  </si>
  <si>
    <t>Views across the valley to Stowell park</t>
  </si>
  <si>
    <t>They are all important.</t>
  </si>
  <si>
    <t>Valley views</t>
  </si>
  <si>
    <t>Any views of the valley</t>
  </si>
  <si>
    <t>Views on new build housing</t>
  </si>
  <si>
    <t xml:space="preserve">Pinkwell valley, towards calmsden. </t>
  </si>
  <si>
    <t xml:space="preserve">Valley </t>
  </si>
  <si>
    <t xml:space="preserve">All of them. </t>
  </si>
  <si>
    <t xml:space="preserve">The valley </t>
  </si>
  <si>
    <t>From the church down the valley. View from lower Cheap Street across the valley</t>
  </si>
  <si>
    <t>Across the Valley</t>
  </si>
  <si>
    <t>All !</t>
  </si>
  <si>
    <t>The view from my bedroom window. Into the valley from the road through the village. Out towards Swindon and Marlborough from the top road.</t>
  </si>
  <si>
    <t>Those across the green designation of the Conservation Area</t>
  </si>
  <si>
    <t>The vistas across the valley, and those facing Chedworth/Withington Woods from Withington. Also the views from The Laines toward Cirencester</t>
  </si>
  <si>
    <t>Views from Beech Walk/Chedworth Beacon/Church Yard/Valley.  But views should not be at expense of cutting down healthy trees.</t>
  </si>
  <si>
    <t>From the Macmillan wsy</t>
  </si>
  <si>
    <t xml:space="preserve">All of hem make the village what it is </t>
  </si>
  <si>
    <t>Listercombe bottom, maggies hill and view across village from top bridle track</t>
  </si>
  <si>
    <t>Open areas between buildings.</t>
  </si>
  <si>
    <t>all views</t>
  </si>
  <si>
    <t>Valley</t>
  </si>
  <si>
    <t>the fact i can look out of my windows and can see fields</t>
  </si>
  <si>
    <t>Up &amp; down the valley and looking across to the hills on either side. On the hilltops behind Horses Ash Lane. Routes to the Villa.</t>
  </si>
  <si>
    <t xml:space="preserve">From the airfield looking around. </t>
  </si>
  <si>
    <t>The integrity of the village hill, valley and green and the look of houses (cotswold stones and local materials).</t>
  </si>
  <si>
    <t>like them all. open views with hedges and trees are essential.  Particularly the open fields either side of Fields Road.</t>
  </si>
  <si>
    <t>looking across the valley whilst walking down to school and when looking across from hemp lands over pancake hill.</t>
  </si>
  <si>
    <t>All important but Lower Chedworth where I live</t>
  </si>
  <si>
    <t>Please write in anything else you can think of that has not been mentioned above that you think should be in the Neighbourhood Plan</t>
  </si>
  <si>
    <t>Additional play provision:  net/basketball hoop, putting green? (not enough space to write full list in response to Q. on play provision.</t>
  </si>
  <si>
    <t>Currently there is no affordable housing stock for families. The only stock owned by Bromford are 3 bedroom homes. Homes are allocated on bedroom need and local connection. However given that bedroom need excludes a family of three or four people from a three bedroom house, there is no affordable or social housing provision in the village for families of this size. Perhaps this should be included in the plan, rather than stating that affordable housing is allocated for people on low incomes as this is not the only factor.</t>
  </si>
  <si>
    <t>While there was no shop when we moved here 25 years ago, we did appreciate and increasingly use the Woodlands Farm Shop after it opened.  Sadly it has recently closed.  It is encouraging though that the Seven Tuns has survived, so at some future point perhaps the business case will be made for another shop.</t>
  </si>
  <si>
    <t>No dumping of further development in areas of already high density, i.e. The Hemplands. Let's try to keep this village beautiful and not ruin it with more unsustainable housing, road signs, white lines etc. like so many other places in the Cotswolds that have been ruined by well-meaning but misguided people who seem to think that development solves all social ills. We also need a robust plan and statement on how we will protect and nurture wildlife for the future. The Parish Council taking over the GWT site on the old railway line is a good start, as is taking control of when the verges are cut in order to encourage wildflower growth. What's needed now is to educate people not to perpetuate a green desert, devoid of wildlife, by continually mowing verges .The verges are not theirs to cut - they belong to GCC, who have passed responsibility for their upkeep to the Parish Council.</t>
  </si>
  <si>
    <t>Local young people cannot afford to live here. If you must jam in more houses, please prioritise *good quality* small properties - with soundproof rooms and decent space in rooms - suitable for starter families and local, single workers. Although Chedworth is pretty it must NOT become a retirement or holiday enclave; it must continue to be a mixed community that welcomes local agricultural workers.</t>
  </si>
  <si>
    <t>bring back the allotment
add a pull up bar to outdoor gym
fix football goals with nets
improve church heating and lighting
add more thing for you people to do
add local shop/post office/bakery/cafe to replace the farm shop</t>
  </si>
  <si>
    <t>Provision to have a local music festival in the village</t>
  </si>
  <si>
    <t>previous experience show that building new homes is frustrated by NINBY behavior and the district council being over concerned that thier land is used and that properties should be for sale  We need houses to rent for carers,cleaners gardeners etc protected from private sales where they will become weekend cottages</t>
  </si>
  <si>
    <t xml:space="preserve">Do not allow houses to be squeezed in small plots, particularly between properties. There are a number of examples of this throughout the village. 
 Do not allow developments that comprise the esthetic of the village.
Do not focus on growing the village, focus on maintaining what we have. We moved to this village to enjoy a quiet and peaceful lifestyle in the countryside. Nearby towns can provide facilities and jobs. </t>
  </si>
  <si>
    <t xml:space="preserve">While I support the concept of a Neighbourhood plan, I have some serious concerns on how the 'plan' is managed and should not be used to set out areas deemed fit or unfit for development.   If it lies purely within Parish Councils domain I would object as I believe there is not a broad enough demographic representation on the Council.  Seeking any building regulations and planning permission is a stressful and time-consuming process.  This must not add any further conflict or delays in the process.   There is a steadfast NIMBY mentality and has shrouded people’s acceptance of how we live today and how we must in the future.  I heard of an objection to a resident requesting an electric car charge point in the village, this is not progress.  These plans can be very divisive and, on the whole, the current regulations are exhaustive and adding further regulations or stipulations is unnecessary.   If the view is to develop and encourage community facilities, public green spaces, and its economy I wholeheartedly support this.   </t>
  </si>
  <si>
    <t>I welcome the idea of a plan - one we can all contribute to equally- what I strongly disagree with is giving additional power outside of the current remit to the Parish Council. Unfortunately there is not a diverse enough representation of people on the current council. Having more then one member of a family should not be permitted for example. The planning process is difficult enough without Parish Councillors being able to add stress, time and unwelcome unhelpful views. 
 I believe most people’s intentions are for the betterment of the village and some proposed changes are met with unreasonable obstruction. Just because it has how it’s always been don’t mean its still fit for purpose today.  
However, I wouldn’t welcome a skate park in the village - not befitting of a conservation area and allowing groups of youths to congregate doesn’t bode well. I would like to see an adventure area where the village children can let off steam but something with conservation in mind not concrete!</t>
  </si>
  <si>
    <t>the importance of village organisations - Hort Soc, WI, church community, bridge club etc.</t>
  </si>
  <si>
    <t>In our time here we have noticed the village traffic has just got busier and busier.  The Fosseway is like a motorway.  Fields Road is particularly bad from 8am onwards and is like a racetrack. I often remark that it may be time to move to a quieter village.  I get grumpy at the constant stream of traffic along Cheap Street including large lorries some of which I've seen having to reverse to get out.  Elderly neighbours of ours (lived in the village 40 years plus) have remarked they've never known the roads be so bad. The school traffic is worse than ever.  I genuinely do not feel as happy living here as I did even 10 years ago.  And the fireworks! Why do people move into a village and then set them off surrounded by wildlife?  Sorry to sound so grumpy but I genuinely do feel this way.</t>
  </si>
  <si>
    <t>Some footpaths we use regularly are very grown over (in particular between Fields Road and Middle Chedworth/The Rookery area). Haven’t been here too long so unfortunately not to helpful in our answers - but for us the closing of the farm shop/cafe was really disappointing, and believe having these will only bring jobs and increase house prices. The preschool and school are very important to encourage people to use Chedworth for education - our experiences have been absolutely fantastic so far and believe both need to be protected as much as possible. It would be great to have a more accessible playground, and with a wider age range.</t>
  </si>
  <si>
    <t>Affordable housing should be exactly that,  many of the Village youngsters have been forced to move away because the cannot afford to live here and with the Bromford housing policy meaning you MUST have 3 children OR a boy and a girl before qualifying for 3 bedroom house,  most families these days only have 2 children and all Bromfords properties in Chedworth are 3 beds what sense is that??</t>
  </si>
  <si>
    <t>A neighbourhood plan sounds very worthy but can be dangerous in view of future restrictions or developments in view of your mention below putting it into action can so easily be overridden by the powers that be.</t>
  </si>
  <si>
    <t>Planning regulations stipulate that works must commence within a certain time from being given consent but there is nothing to make builders get on and finish the job in a reasonable timeframe.  Half-finished houses are ugly and often result in PRoWs being suspended for very lengthy periods (if the developer even bothers to get them officially suspended).  Can we do something about this?</t>
  </si>
  <si>
    <t xml:space="preserve">New development including housing must take into account 'sustainability'  and where that is lacking curbs on new development should apply. </t>
  </si>
  <si>
    <t xml:space="preserve">I feel that it's very important that the neighbourhood plan is evidence led. This gives rise to two main challenges . The first is ensuring that all the community (not just the noisy / more professional / retired) can have its voice heard and the evidence of a wide group of residents can be taken into account. This may mean that there is the need for increased outreach. The second is balancing opinion with fact. Groups like the Chedworth Society assert (on the basis of a flawed survey with only a limited number of responses) that there is no housing need in Chedworth, without understanding how housing need is assessed. For a neighbourhood plan to be sound it must have a firm evidence base and not be a tool for legitimising relatively narrow views. </t>
  </si>
  <si>
    <t>Prevent ALL goods vehicles trying to get down Cooks Hill by installing new signage at top  of hill and at Yanworth/Fossebrige crossroads banning ALL lorries and not 'unsuitable for HGVs'. as at present. Our stone boundary wall is frequently damaged and goods vehicles have got stuck on a number of occasions. due to them blindly following SatNav. The Parish Council is supposed to be taking action but this has become an urgent matter.</t>
  </si>
  <si>
    <t>I think the building of the Thacker house /Buttress house in a convservation area while other ECO buildings have been stopped by the CDC is very bad.</t>
  </si>
  <si>
    <t xml:space="preserve">Not really sure how these questions help form any sort of plan </t>
  </si>
  <si>
    <t xml:space="preserve">Need more clarification on the benefits of the village plan. If it's to have a say on future building developments in the village , then this is a positive thing.  If it's to bring yet more opinion, resistance and add to complication for those who want to develop their current properties within the parameters of the conservation area, then I don't believe this is a requirement.  </t>
  </si>
  <si>
    <t>I don't think we need a Neighbourhood Plan - we should entrust the elected/professional experts that are trained and qualified to advise us.</t>
  </si>
  <si>
    <t>Take into account the needs of the elderly many of whom do not have computers or moblie phones. Also the needs of those who do not have a car. This survey response is an agreed by the two house holders.</t>
  </si>
  <si>
    <t>I think a plan is a dangerous signal to planning companies that Chedworth is now up for development. 
The Chedworth Conservation Area Plan seemed to do the job for conservation area development and must not be compromised.
Fields Road is outside this and many parts are under construction with more sites outstanding with local planners interested in the other side of the road. They will be completed  before this plan is approved, leaving whatever extra is decided in the plan to be developed on top of that rather than infill.
Chedworth is not currently a principal settlement but looser new planning laws, available farmland and proximity to a main road together with a publicised Neighbourhood Plan makes it a target to get in at the start of development opening up. Conservation Area Plans and a parish council who known care about their parish should be able to do a better job as conditions change.
These plans are watered down by the technicalities of a final inspector's report and rewritten, sometimes omitting the one purpose of the initial plan process. They may be part of planning at CDC but can be and are overruled at appeal which is outside local sensibilities. 
2 years doing this for a 5 year plan is a waste of effort and money and takes eyes off what is happening during those years.</t>
  </si>
  <si>
    <t>The preservation of the traditional character of Chedworth</t>
  </si>
  <si>
    <t>Why is there no signage to the 7 Tuns as there is for the church, village hall etc</t>
  </si>
  <si>
    <t>The plan should focus on creating a progressive community, focusing on developing facilities such as a farm shop, employment opportunities and foster conditions for businesses to operate efficiently in the Cotswolds.  It should also propose options for affordable housing for younger families to be part of the community and supply to school with new children. The plan should not focus on managing or influencing planning applications or on decisions residents make to their property.  That should be left with the civil servants at CDC.</t>
  </si>
  <si>
    <t xml:space="preserve">Any plan developed must be done so with the clear and priority reference to the climate and biodiversity crisis. We must stop developing and installing facilities which don't get used (as vanity projects) and make more use of the nature we have got. We must insist that every development, from now, whether that be new build or extension and refurbishment stops the use of any fossil fuel. Reject every development that includes and oil or LPG tank starting from tomorrow. The plan should therefore focus on ensuring a reinforced electricity distribution network in the village and improving the way in which the land is use by doubling tree cover, reducing the need for fertilisers and pesticides by using the land appropriately rather than trying to force the land to have agriculture uses it does not naturally have the ability to support.
 </t>
  </si>
  <si>
    <t xml:space="preserve">I think that we need to plan for the wildlife more - we need to help people look after the river properly who have land either side of the banks - people like the barn owls and swallows but we need to find them nesting sites and look after insect populations and have tussocky grass for the owls. Everyone likes wildlife but we need to ineducate/centivise them to look after it </t>
  </si>
  <si>
    <t>Preserving current green and wooded areas</t>
  </si>
  <si>
    <t xml:space="preserve">Somehow,  Chedworth needs to restore the mix of housing within the village. Over the forty five years we have lived here many properties have been enlarged and improved, new builds are usually of above average size and as a result the average price of homes has been forced upwards. </t>
  </si>
  <si>
    <t>There should be an appreciation that different parts of the village may need their own custom considerations within the plan. E.g. The Laines is different to areas of Chedworth valley.
Would like to see more emphasis either in a future survey or in the plan about how we ensure biodiversity in the area. Moreover how we can work with the bordering parishes to ensure consistency in any plans drawn up.
Thanks you to all those involved in organising the Neighbourhood plan, it is a fantastic idea!</t>
  </si>
  <si>
    <t>More emphasis on addressing practices that harm the environment. and wild life  There was a big improvement in agricultural practices under former Manor Farm manager.   But other large estates around still use very damaging spraying techniques for crops and walls.
The proliferation of horses in and around Chedworth has also encouraged owners to spray land, which can be harmful to natural diversity, native plants and wild life. 
It would be good to encourage more local community entertainment, using local talent, including Chedworth Silver Band, a unique village institution.</t>
  </si>
  <si>
    <t xml:space="preserve">Anything planned /allowed should be in keeping with existing properties </t>
  </si>
  <si>
    <t>Verge Management</t>
  </si>
  <si>
    <t>I have found this survey difficult to answer as some of the answers to the questions could have been better and it has made me nervous answering as I don't want to give a misleading view.  There should have been broader answer options. Also it gives the impression of a hidden agenda.  There is an age bracket missing 55-64</t>
  </si>
  <si>
    <t xml:space="preserve">Preservation of our stream and the pond. Concerned re weedkillers in fields locally particularly in the valley and the old meadow behind hill farm, which appears to have been totally weed killed. This had a large variety of wild meadow flowers. Shouldn’t we be protecting this.
</t>
  </si>
  <si>
    <t>Chedworth is a wonderful place to live but it needs people to input their time to keep it that way.</t>
  </si>
  <si>
    <t>Our kids went to St Andrews - we used our excellent school - but your question doesn't capture this.</t>
  </si>
  <si>
    <t xml:space="preserve">I do think that more attention should be paid to increasing and enhancing the biodiversity of the Parish, and I have in mind various efforts along these lines at Hartshill. </t>
  </si>
  <si>
    <t>Expectations around second home ownership / estate agents pitching properties as ‘lock up and leave’</t>
  </si>
  <si>
    <t xml:space="preserve">Chedworth can't afford to forget young people from the area. Other places in the Cotswolds have become a retirement community for the wealthy and for Londoners. There's nothing sadder than protecting a few fields above keeping the village open to all. </t>
  </si>
  <si>
    <t>Note: There is an error in the age categories - Age 54-65 is missing so please be aware of this when analysing the data</t>
  </si>
  <si>
    <t>Jointly completed survey.  2 people.
Tourism important and helps everyone appreciate what we have.
On Fields Road there are several bungalows on large plots.  I would like to see a planned development of integrated multigenerational housing, Bungalows for elderly, single and starter homes all with home working facilities and shared space.</t>
  </si>
  <si>
    <t>Chedworth Pre-School is an important asset to the village, if it continues to pay a big rent for the village hall our funds will be depleted so there will be no pre-school in 10 years time.  This will have a 'knock on' effect on the primary school as a result.  We MUST ensure it does not come to this. 
At Chedworth Pre-School we support families from Chedworth, yanworth, North Cerney, Woodmancote, Bibury and Northleach.  Currently, with 16 children on role.  We have 8 children leaving for St Andrews and 1 for Northleach Primary School in July.  September 2021 we are returning with 13 children.  This will increase as children join us throughout the academic year.  
Pre-school used to have an allotment and if we remain near the village hall with a small garden we would definitely have an allotment.  
Pre-School could be so much better with its own building.  Currently we only just meet the statutory framework in several areas.  Staff moral and health would be better without having the stress of a) packaways b) cleaning from other users not cleaning the village hall after use c) having to attend meetings where our opinions and needs are consistently ignored.
We also think the educational provision in the village hall is outstanding.  Not just good.
Due to not having access to our office when we have not hired the village hall, a lot of our paperwork is completed at home.</t>
  </si>
  <si>
    <t>Speed limits. There is far more traffic these days on village roads, especially delivery vans, speeding along tiny lanes. What can be done in the way of speed limits and traffic calming?</t>
  </si>
  <si>
    <t>How do you feel about living in the village?     1 = not good    8 = very good</t>
  </si>
  <si>
    <t>Parking, speeding, increased traffic</t>
  </si>
  <si>
    <t>Need for a Village shop, sad about the farm shop closing</t>
  </si>
  <si>
    <t>Positive responses about the village</t>
  </si>
  <si>
    <t>Fossebridge residents feel a little disconnected from the Parish</t>
  </si>
  <si>
    <t>Concern about affordability of homes for young families</t>
  </si>
  <si>
    <t>Concerned about housing development and maintenace of Chedworth's rural identity</t>
  </si>
  <si>
    <r>
      <t xml:space="preserve">that Chedworth has lost many facilities - village shop, farm shop, post office, regular public transport connections etc- which   makes it difficult for those without transport, including youth and older people.  It has also lost a lot of village and community associations - including football team, youth club,Elderberries - which created a strong sense of community, and other associations, e.g. CHEG, cricket team could do with more support.  </t>
    </r>
    <r>
      <rPr>
        <sz val="12"/>
        <color rgb="FFFF0000"/>
        <rFont val="Calibri (Body)"/>
      </rPr>
      <t>In terms of environment, there seems to be a conflict between planting and conserving trees and cutting them down for a nice view!   Numerous building projects, extensions, house improvements  often detract from a quiet, peaceful environment .</t>
    </r>
  </si>
  <si>
    <t xml:space="preserve">When new homes are built in Chedworth Parish, which type do you think would be most suitable? </t>
  </si>
  <si>
    <t>90%, on average, responded to this question</t>
  </si>
  <si>
    <t>Answered (%)</t>
  </si>
  <si>
    <t>Do you have a broadband internet connection at your home or premises?</t>
  </si>
  <si>
    <t xml:space="preserve">No facilities for business units or growth. </t>
  </si>
  <si>
    <t>Retiring</t>
  </si>
  <si>
    <t>shall be retired within the next 10 years hopefully</t>
  </si>
  <si>
    <t>Retirement. Please note ideally the answer to where I will work should be a mix of home and office in Cirencester. Partner already retired.</t>
  </si>
  <si>
    <t xml:space="preserve">Retire </t>
  </si>
  <si>
    <t>As we will be retired</t>
  </si>
  <si>
    <t>WILL RETIRE WITHIN 10 YEARS</t>
  </si>
  <si>
    <t>I will have retired</t>
  </si>
  <si>
    <t>I will have retired/be dead</t>
  </si>
  <si>
    <t>Retirement</t>
  </si>
  <si>
    <t>I will be too old</t>
  </si>
  <si>
    <t>There are no available business premises for small start ups or larger businesses to grow.</t>
  </si>
  <si>
    <t>Do you see your business staying in the parish for the next 20 years, if not why not?</t>
  </si>
  <si>
    <t>10 of 12 answers = Retirement</t>
  </si>
  <si>
    <t>2 of 12 answers = no facilities for growth/ no business units</t>
  </si>
  <si>
    <t>Apprenticeships</t>
  </si>
  <si>
    <r>
      <t>village-specific facilities, e.g.</t>
    </r>
    <r>
      <rPr>
        <sz val="12"/>
        <color theme="9"/>
        <rFont val="Calibri (Body)"/>
      </rPr>
      <t xml:space="preserve"> village shop</t>
    </r>
  </si>
  <si>
    <t>Cafes/Farm shop</t>
  </si>
  <si>
    <r>
      <t xml:space="preserve">A </t>
    </r>
    <r>
      <rPr>
        <sz val="12"/>
        <color theme="9"/>
        <rFont val="Calibri (Body)"/>
      </rPr>
      <t>farm shop</t>
    </r>
    <r>
      <rPr>
        <sz val="12"/>
        <color theme="1"/>
        <rFont val="Calibri"/>
        <family val="2"/>
        <scheme val="minor"/>
      </rPr>
      <t xml:space="preserve">. </t>
    </r>
    <r>
      <rPr>
        <sz val="12"/>
        <color theme="7"/>
        <rFont val="Calibri (Body)"/>
      </rPr>
      <t>Outdoor crafts and adventure centre.</t>
    </r>
  </si>
  <si>
    <t>Transport</t>
  </si>
  <si>
    <r>
      <rPr>
        <sz val="12"/>
        <color rgb="FF7030A0"/>
        <rFont val="Calibri (Body)"/>
      </rPr>
      <t>Increased housing/ resident population</t>
    </r>
    <r>
      <rPr>
        <sz val="12"/>
        <color theme="1"/>
        <rFont val="Calibri"/>
        <family val="2"/>
        <scheme val="minor"/>
      </rPr>
      <t xml:space="preserve"> ie not weekenders to support the local school and pub. Given size and nature of village had to see what employment could be created on a meaningful scale. Particularly given proximity to Cirencester/Cheltenham/Bourton etc </t>
    </r>
  </si>
  <si>
    <t xml:space="preserve">Nothing </t>
  </si>
  <si>
    <t>Broadband very effective for village's economy (but gigaclear not available to new homes)</t>
  </si>
  <si>
    <r>
      <t xml:space="preserve">Encourage </t>
    </r>
    <r>
      <rPr>
        <sz val="12"/>
        <color theme="9"/>
        <rFont val="Calibri (Body)"/>
      </rPr>
      <t>cafes</t>
    </r>
    <r>
      <rPr>
        <sz val="12"/>
        <color theme="9"/>
        <rFont val="Calibri"/>
        <family val="2"/>
        <scheme val="minor"/>
      </rPr>
      <t>,</t>
    </r>
    <r>
      <rPr>
        <sz val="12"/>
        <color theme="1"/>
        <rFont val="Calibri"/>
        <family val="2"/>
        <scheme val="minor"/>
      </rPr>
      <t xml:space="preserve"> </t>
    </r>
    <r>
      <rPr>
        <sz val="12"/>
        <color theme="9"/>
        <rFont val="Calibri (Body)"/>
      </rPr>
      <t>farm shops</t>
    </r>
    <r>
      <rPr>
        <sz val="12"/>
        <color theme="1"/>
        <rFont val="Calibri"/>
        <family val="2"/>
        <scheme val="minor"/>
      </rPr>
      <t>,</t>
    </r>
    <r>
      <rPr>
        <sz val="12"/>
        <color theme="8"/>
        <rFont val="Calibri (Body)"/>
      </rPr>
      <t xml:space="preserve"> pubs</t>
    </r>
    <r>
      <rPr>
        <sz val="12"/>
        <color theme="1"/>
        <rFont val="Calibri"/>
        <family val="2"/>
        <scheme val="minor"/>
      </rPr>
      <t xml:space="preserve"> </t>
    </r>
    <r>
      <rPr>
        <sz val="12"/>
        <color theme="5"/>
        <rFont val="Calibri (Body)"/>
      </rPr>
      <t>small commercial units in old farm buildings</t>
    </r>
    <r>
      <rPr>
        <sz val="12"/>
        <color theme="1"/>
        <rFont val="Calibri"/>
        <family val="2"/>
        <scheme val="minor"/>
      </rPr>
      <t xml:space="preserve">. </t>
    </r>
  </si>
  <si>
    <t>Small commerical units /units in old farm buildings</t>
  </si>
  <si>
    <r>
      <rPr>
        <sz val="12"/>
        <color rgb="FF7030A0"/>
        <rFont val="Calibri (Body)"/>
      </rPr>
      <t>Affordable housing for people to join the village and allow their children to attend school</t>
    </r>
    <r>
      <rPr>
        <sz val="12"/>
        <color theme="1"/>
        <rFont val="Calibri"/>
        <family val="2"/>
        <scheme val="minor"/>
      </rPr>
      <t xml:space="preserve">.  A decent authentic farm </t>
    </r>
    <r>
      <rPr>
        <sz val="12"/>
        <color theme="9"/>
        <rFont val="Calibri (Body)"/>
      </rPr>
      <t>or community shop and cafe</t>
    </r>
    <r>
      <rPr>
        <sz val="12"/>
        <color theme="1"/>
        <rFont val="Calibri"/>
        <family val="2"/>
        <scheme val="minor"/>
      </rPr>
      <t>. A version of the Jolly Nice at Denfurlong farm would be perfect for employment, helping with tourism and support the Tuns.</t>
    </r>
  </si>
  <si>
    <t>Improve things for young people/ education</t>
  </si>
  <si>
    <t>Mobile phone providers to share mobile phone mast</t>
  </si>
  <si>
    <t>Housing(beautiful homes/affordable housing to enable lower wage earners/ live-work units)</t>
  </si>
  <si>
    <t>Analysis of Text</t>
  </si>
  <si>
    <t>Grants for start ups</t>
  </si>
  <si>
    <t>Diversification within farming community</t>
  </si>
  <si>
    <t>Tourisim (parking for visitors /hotel)</t>
  </si>
  <si>
    <t>Outdoor crafts and adventure centre/ sport and leisure faciliteis</t>
  </si>
  <si>
    <t>Events</t>
  </si>
  <si>
    <t>Answers</t>
  </si>
  <si>
    <t>What proportion (percentage) of your internet use is dedicated to:</t>
  </si>
  <si>
    <t>Education:%:10
Online Shopping:%:10
Work:%:40
Personal (email, letters, eBay, family tree etc):%:20
Entertainment (games, films, TV):%:20</t>
  </si>
  <si>
    <t>Education:%:
Online Shopping:%:20%
Work:%:30%
Personal (email, letters, eBay, family tree etc):%:40%
Entertainment (games, films, TV):%:10%</t>
  </si>
  <si>
    <t>Education:%:0
Online Shopping:%:5
Work:%:80
Personal (email, letters, eBay, family tree etc):%:500
Entertainment (games, films, TV):%:30</t>
  </si>
  <si>
    <t>Education:%:10
Online Shopping:%:5
Work:%:0
Personal (email, letters, eBay, family tree etc):%:85
Entertainment (games, films, TV):%:0</t>
  </si>
  <si>
    <t>Education:%:50
Online Shopping:%:20
Work:%:10
Personal (email, letters, eBay, family tree etc):%:10
Entertainment (games, films, TV):%:10</t>
  </si>
  <si>
    <t>Education:%:10
Online Shopping:%:10
Work:%:50
Personal (email, letters, eBay, family tree etc):%:30
Entertainment (games, films, TV):%:0</t>
  </si>
  <si>
    <t>Education:%:10
Online Shopping:%:5
Work:%:25
Personal (email, letters, eBay, family tree etc):%:60
Entertainment (games, films, TV):%:0</t>
  </si>
  <si>
    <t>Education:%:10
Online Shopping:%:10
Work:%:50
Personal (email, letters, eBay, family tree etc):%:5
Entertainment (games, films, TV):%:25</t>
  </si>
  <si>
    <t>Education:%:
Online Shopping:%:
Work:%:50
Personal (email, letters, eBay, family tree etc):%:50
Entertainment (games, films, TV):%:</t>
  </si>
  <si>
    <t>Education:%:20
Online Shopping:%:10
Work:%:20
Personal (email, letters, eBay, family tree etc):%:30
Entertainment (games, films, TV):%:10</t>
  </si>
  <si>
    <t>Education:%:0
Online Shopping:%:15
Work:%:50
Personal (email, letters, eBay, family tree etc):%:25
Entertainment (games, films, TV):%:10</t>
  </si>
  <si>
    <t>Education:%:
Online Shopping:%:
Work:%:60
Personal (email, letters, eBay, family tree etc):%:40
Entertainment (games, films, TV):%:</t>
  </si>
  <si>
    <t>Education:%:
Online Shopping:%:
Work:%:
Personal (email, letters, eBay, family tree etc):%:20
Entertainment (games, films, TV):%:80</t>
  </si>
  <si>
    <t>Education:%:
Online Shopping:%:20
Work:%:
Personal (email, letters, eBay, family tree etc):%:80
Entertainment (games, films, TV):%:</t>
  </si>
  <si>
    <t>Education:%:90
Online Shopping:%:4
Work:%:
Personal (email, letters, eBay, family tree etc):%:5
Entertainment (games, films, TV):%:1</t>
  </si>
  <si>
    <t>Education:%:0
Online Shopping:%:25
Work:%:35
Personal (email, letters, eBay, family tree etc):%:20
Entertainment (games, films, TV):%:20</t>
  </si>
  <si>
    <t>Education:%:0
Online Shopping:%:10
Work:%:60
Personal (email, letters, eBay, family tree etc):%:10
Entertainment (games, films, TV):%:10</t>
  </si>
  <si>
    <t>Education:%:
Online Shopping:%:5
Work:%:70
Personal (email, letters, eBay, family tree etc):%:5
Entertainment (games, films, TV):%:20</t>
  </si>
  <si>
    <t>Education:%:
Online Shopping:%:
Work:%:50
Personal (email, letters, eBay, family tree etc):%:40
Entertainment (games, films, TV):%:10</t>
  </si>
  <si>
    <t>Education:%:
Online Shopping:%:20
Work:%:
Personal (email, letters, eBay, family tree etc):%:60
Entertainment (games, films, TV):%:20</t>
  </si>
  <si>
    <t>Education:%:10
Online Shopping:%:
Work:%:75
Personal (email, letters, eBay, family tree etc):%:5
Entertainment (games, films, TV):%:10</t>
  </si>
  <si>
    <t>Education:%:
Online Shopping:%:5
Work:%:0
Personal (email, letters, eBay, family tree etc):%:90
Entertainment (games, films, TV):%:5</t>
  </si>
  <si>
    <t>Education:%:5
Online Shopping:%:25
Work:%:
Personal (email, letters, eBay, family tree etc):%:50
Entertainment (games, films, TV):%:20</t>
  </si>
  <si>
    <t>Education:%:0%
Online Shopping:%:90%
Work:%:0%
Personal (email, letters, eBay, family tree etc):%:90%
Entertainment (games, films, TV):%:80%</t>
  </si>
  <si>
    <t>Education:%:15
Online Shopping:%:10
Work:%:40
Personal (email, letters, eBay, family tree etc):%:5
Entertainment (games, films, TV):%:30</t>
  </si>
  <si>
    <t>Education:%:5
Online Shopping:%:2
Work:%:83
Personal (email, letters, eBay, family tree etc):%:2
Entertainment (games, films, TV):%:8</t>
  </si>
  <si>
    <t>Education:%:
Online Shopping:%:10
Work:%:0
Personal (email, letters, eBay, family tree etc):%:60
Entertainment (games, films, TV):%:10</t>
  </si>
  <si>
    <t>Education:%:25
Online Shopping:%:10
Work:%:25
Personal (email, letters, eBay, family tree etc):%:10
Entertainment (games, films, TV):%:30</t>
  </si>
  <si>
    <t>Education:%:0
Online Shopping:%:5
Work:%:90
Personal (email, letters, eBay, family tree etc):%:5
Entertainment (games, films, TV):%:10</t>
  </si>
  <si>
    <t>Education:%:
Online Shopping:%:10
Work:%:50
Personal (email, letters, eBay, family tree etc):%:30
Entertainment (games, films, TV):%:10</t>
  </si>
  <si>
    <t>Education:%:10%
Online Shopping:%:25%
Work:%:
Personal (email, letters, eBay, family tree etc):%:25%
Entertainment (games, films, TV):%:30%</t>
  </si>
  <si>
    <t>Education:%:currently lots during covid but normally none 
Online Shopping:%:5
Work:%:75
Personal (email, letters, eBay, family tree etc):%:5
Entertainment (games, films, TV):%:15</t>
  </si>
  <si>
    <t>Education:%:0
Online Shopping:%:15
Work:%:70
Personal (email, letters, eBay, family tree etc):%:5
Entertainment (games, films, TV):%:10</t>
  </si>
  <si>
    <t>Education:%:0
Online Shopping:%:10
Work:%:0
Personal (email, letters, eBay, family tree etc):%:50
Entertainment (games, films, TV):%:40</t>
  </si>
  <si>
    <t>Education:%:0
Online Shopping:%:5
Work:%:50
Personal (email, letters, eBay, family tree etc):%:40
Entertainment (games, films, TV):%:5</t>
  </si>
  <si>
    <t>Education:%:0
Online Shopping:%:10
Work:%:0
Personal (email, letters, eBay, family tree etc):%:20
Entertainment (games, films, TV):%:0</t>
  </si>
  <si>
    <t>Education:%:5
Online Shopping:%:5
Work:%:75
Personal (email, letters, eBay, family tree etc):%:10
Entertainment (games, films, TV):%:5</t>
  </si>
  <si>
    <t>Education:%:0
Online Shopping:%:5
Work:%:25
Personal (email, letters, eBay, family tree etc):%:70
Entertainment (games, films, TV):%:0</t>
  </si>
  <si>
    <t>Education:%:0
Online Shopping:%:10
Work:%:75
Personal (email, letters, eBay, family tree etc):%:10
Entertainment (games, films, TV):%:5</t>
  </si>
  <si>
    <t>Education:%:
Online Shopping:%:10
Work:%:20
Personal (email, letters, eBay, family tree etc):%:50
Entertainment (games, films, TV):%:20</t>
  </si>
  <si>
    <t>Education:%:5
Online Shopping:%:10
Work:%:30
Personal (email, letters, eBay, family tree etc):%:25
Entertainment (games, films, TV):%:40</t>
  </si>
  <si>
    <t>Education:%:10
Online Shopping:%:10
Work:%:60
Personal (email, letters, eBay, family tree etc):%:10
Entertainment (games, films, TV):%:10</t>
  </si>
  <si>
    <t>Education:%:
Online Shopping:%:10
Work:%:
Personal (email, letters, eBay, family tree etc):%:45
Entertainment (games, films, TV):%:45</t>
  </si>
  <si>
    <t>Education:%:2.5
Online Shopping:%:5
Work:%:75
Personal (email, letters, eBay, family tree etc):%:5
Entertainment (games, films, TV):%:12.5</t>
  </si>
  <si>
    <t>Education:%:20
Online Shopping:%:2
Work:%:60
Personal (email, letters, eBay, family tree etc):%:2
Entertainment (games, films, TV):%:16</t>
  </si>
  <si>
    <t>Education:%:0
Online Shopping:%:15
Work:%:20
Personal (email, letters, eBay, family tree etc):%:65
Entertainment (games, films, TV):%:0</t>
  </si>
  <si>
    <t>Education:%:
Online Shopping:%:
Work:%:80
Personal (email, letters, eBay, family tree etc):%:20
Entertainment (games, films, TV):%:</t>
  </si>
  <si>
    <t>Education:%:
Online Shopping:%:10
Work:%:70
Personal (email, letters, eBay, family tree etc):%:10
Entertainment (games, films, TV):%:10</t>
  </si>
  <si>
    <t>Education:%:
Online Shopping:%:10
Work:%:
Personal (email, letters, eBay, family tree etc):%:90
Entertainment (games, films, TV):%:</t>
  </si>
  <si>
    <t>Education:%:20
Online Shopping:%:5
Work:%:65
Personal (email, letters, eBay, family tree etc):%:5
Entertainment (games, films, TV):%:5</t>
  </si>
  <si>
    <t>Education:%:10
Online Shopping:%:10
Work:%:30
Personal (email, letters, eBay, family tree etc):%:20
Entertainment (games, films, TV):%:30</t>
  </si>
  <si>
    <t>Education:%:5
Online Shopping:%:5
Work:%:70
Personal (email, letters, eBay, family tree etc):%:
Entertainment (games, films, TV):%:20</t>
  </si>
  <si>
    <t>Education:%:10
Online Shopping:%:5
Work:%:
Personal (email, letters, eBay, family tree etc):%:5
Entertainment (games, films, TV):%:70</t>
  </si>
  <si>
    <t>Education:%:25
Online Shopping:%:10
Work:%:25
Personal (email, letters, eBay, family tree etc):%:5
Entertainment (games, films, TV):%:35</t>
  </si>
  <si>
    <t>Education:%:
Online Shopping:%:30
Work:%:
Personal (email, letters, eBay, family tree etc):%:40
Entertainment (games, films, TV):%:30</t>
  </si>
  <si>
    <t>Education:%:
Online Shopping:%:5
Work:%:
Personal (email, letters, eBay, family tree etc):%:85
Entertainment (games, films, TV):%:10</t>
  </si>
  <si>
    <t>Education:%:0
Online Shopping:%:10
Work:%:20
Personal (email, letters, eBay, family tree etc):%:10
Entertainment (games, films, TV):%:60</t>
  </si>
  <si>
    <t>Education:%:5
Online Shopping:%:10
Work:%:70
Personal (email, letters, eBay, family tree etc):%:5
Entertainment (games, films, TV):%:10</t>
  </si>
  <si>
    <t>Education:%:9
Online Shopping:%:15
Work:%:0
Personal (email, letters, eBay, family tree etc):%:75
Entertainment (games, films, TV):%:1</t>
  </si>
  <si>
    <t>Education:%:10
Online Shopping:%:5
Work:%:0
Personal (email, letters, eBay, family tree etc):%:60
Entertainment (games, films, TV):%:25</t>
  </si>
  <si>
    <t>Education:%:0
Online Shopping:%:10
Work:%:50
Personal (email, letters, eBay, family tree etc):%:30
Entertainment (games, films, TV):%:10</t>
  </si>
  <si>
    <t>Education:%:10
Online Shopping:%:15
Work:%:0
Personal (email, letters, eBay, family tree etc):%:45
Entertainment (games, films, TV):%:30</t>
  </si>
  <si>
    <t>Education:%:20
Online Shopping:%:20
Work:%:20
Personal (email, letters, eBay, family tree etc):%:20
Entertainment (games, films, TV):%:20</t>
  </si>
  <si>
    <t>Education:%:20
Online Shopping:%:50
Work:%:10
Personal (email, letters, eBay, family tree etc):%:20
Entertainment (games, films, TV):%:0</t>
  </si>
  <si>
    <t>Education:%:0
Online Shopping:%:70
Work:%:0
Personal (email, letters, eBay, family tree etc):%:30
Entertainment (games, films, TV):%:0</t>
  </si>
  <si>
    <t>Education:%:5
Online Shopping:%:5
Work:%:0
Personal (email, letters, eBay, family tree etc):%:60
Entertainment (games, films, TV):%:30</t>
  </si>
  <si>
    <t>Education:%:25
Online Shopping:%:25
Work:%:0
Personal (email, letters, eBay, family tree etc):%:30
Entertainment (games, films, TV):%:20</t>
  </si>
  <si>
    <t>Education:%:5
Online Shopping:%:5
Work:%:40
Personal (email, letters, eBay, family tree etc):%:30
Entertainment (games, films, TV):%:0</t>
  </si>
  <si>
    <t>Education:%:0
Online Shopping:%:10
Work:%:60
Personal (email, letters, eBay, family tree etc):%:10
Entertainment (games, films, TV):%:20</t>
  </si>
  <si>
    <t>Education:%:0
Online Shopping:%:5
Work:%:0
Personal (email, letters, eBay, family tree etc):%:55
Entertainment (games, films, TV):%:40</t>
  </si>
  <si>
    <t>Education:%:
Online Shopping:%:15
Work:%:50
Personal (email, letters, eBay, family tree etc):%:15
Entertainment (games, films, TV):%:20</t>
  </si>
  <si>
    <t>Education:%:
Online Shopping:%:
Work:%:
Personal (email, letters, eBay, family tree etc):%:50
Entertainment (games, films, TV):%:50</t>
  </si>
  <si>
    <t>Education:%:
Online Shopping:%:10
Work:%:80
Personal (email, letters, eBay, family tree etc):%:10
Entertainment (games, films, TV):%:</t>
  </si>
  <si>
    <t>Education:%:20
Online Shopping:%:10
Work:%:60
Personal (email, letters, eBay, family tree etc):%:5
Entertainment (games, films, TV):%:5</t>
  </si>
  <si>
    <t>Education:%:60
Online Shopping:%:10
Work:%:10
Personal (email, letters, eBay, family tree etc):%:10
Entertainment (games, films, TV):%:10</t>
  </si>
  <si>
    <t>Education:%:40
Online Shopping:%:10
Work:%:40
Personal (email, letters, eBay, family tree etc):%:2
Entertainment (games, films, TV):%:8</t>
  </si>
  <si>
    <t>Education:%:30
Online Shopping:%:5
Work:%:20
Personal (email, letters, eBay, family tree etc):%:10
Entertainment (games, films, TV):%:30</t>
  </si>
  <si>
    <t>Education:%:20
Online Shopping:%:
Work:%:
Personal (email, letters, eBay, family tree etc):%:10
Entertainment (games, films, TV):%:70</t>
  </si>
  <si>
    <t>Education:%:10
Online Shopping:%:10
Work:%:10
Personal (email, letters, eBay, family tree etc):%:10
Entertainment (games, films, TV):%:60</t>
  </si>
  <si>
    <t>Education:%:0
Online Shopping:%:25
Work:%:25
Personal (email, letters, eBay, family tree etc):%:25
Entertainment (games, films, TV):%:25</t>
  </si>
  <si>
    <t>Education:%:20
Online Shopping:%:5
Work:%:30
Personal (email, letters, eBay, family tree etc):%:10
Entertainment (games, films, TV):%:40</t>
  </si>
  <si>
    <t>Education:%:10
Online Shopping:%:10
Work:%:0
Personal (email, letters, eBay, family tree etc):%:80
Entertainment (games, films, TV):%:0</t>
  </si>
  <si>
    <t>Education:%:10
Online Shopping:%:10
Work:%:20
Personal (email, letters, eBay, family tree etc):%:50
Entertainment (games, films, TV):%:10</t>
  </si>
  <si>
    <t>Education:%:20
Online Shopping:%:10
Work:%:50
Personal (email, letters, eBay, family tree etc):%:15
Entertainment (games, films, TV):%:5</t>
  </si>
  <si>
    <t>Education:%:
Online Shopping:%:5
Work:%:80
Personal (email, letters, eBay, family tree etc):%:5
Entertainment (games, films, TV):%:10</t>
  </si>
  <si>
    <t>Education:%:
Online Shopping:%:
Work:%:
Personal (email, letters, eBay, family tree etc):%:90%
Entertainment (games, films, TV):%:</t>
  </si>
  <si>
    <t>Education:%:0%
Online Shopping:%:10%
Work:%:10%
Personal (email, letters, eBay, family tree etc):%:70%
Entertainment (games, films, TV):%:10%</t>
  </si>
  <si>
    <t>Education:%:10
Online Shopping:%:10
Work:%:5
Personal (email, letters, eBay, family tree etc):%:20
Entertainment (games, films, TV):%:55</t>
  </si>
  <si>
    <t>Education:%:20
Online Shopping:%:5
Work:%:50
Personal (email, letters, eBay, family tree etc):%:5
Entertainment (games, films, TV):%:20</t>
  </si>
  <si>
    <t>Education:%:
Online Shopping:%:
Work:%:100
Personal (email, letters, eBay, family tree etc):%:
Entertainment (games, films, TV):%:</t>
  </si>
  <si>
    <t>Education:%:
Online Shopping:%:5
Work:%:
Personal (email, letters, eBay, family tree etc):%:80
Entertainment (games, films, TV):%:15</t>
  </si>
  <si>
    <t>Education:%:
Online Shopping:%:5
Work:%:80
Personal (email, letters, eBay, family tree etc):%:10
Entertainment (games, films, TV):%:5</t>
  </si>
  <si>
    <t>Education:%:20
Online Shopping:%:
Work:%:50
Personal (email, letters, eBay, family tree etc):%:10
Entertainment (games, films, TV):%:20</t>
  </si>
  <si>
    <t>Education:%:10
Online Shopping:%:5
Work:%:50
Personal (email, letters, eBay, family tree etc):%:10
Entertainment (games, films, TV):%:25</t>
  </si>
  <si>
    <t>Education:%:
Online Shopping:%:40
Work:%:20
Personal (email, letters, eBay, family tree etc):%:40
Entertainment (games, films, TV):%:</t>
  </si>
  <si>
    <t>Education:%:0
Online Shopping:%:10
Work:%:10
Personal (email, letters, eBay, family tree etc):%:60
Entertainment (games, films, TV):%:20</t>
  </si>
  <si>
    <t>Education:%:20
Online Shopping:%:20
Work:%:30
Personal (email, letters, eBay, family tree etc):%:10
Entertainment (games, films, TV):%:20</t>
  </si>
  <si>
    <t>Education:%:10
Online Shopping:%:5
Work:%:15
Personal (email, letters, eBay, family tree etc):%:15
Entertainment (games, films, TV):%:50</t>
  </si>
  <si>
    <t>Education:%:
Online Shopping:%:5
Work:%:50
Personal (email, letters, eBay, family tree etc):%:5
Entertainment (games, films, TV):%:40</t>
  </si>
  <si>
    <t>Education:%:
Online Shopping:%:
Work:%:95
Personal (email, letters, eBay, family tree etc):%:5
Entertainment (games, films, TV):%:</t>
  </si>
  <si>
    <t>Education:%:70
Online Shopping:%:5
Work:%:15
Personal (email, letters, eBay, family tree etc):%:5
Entertainment (games, films, TV):%:5</t>
  </si>
  <si>
    <t>Education:%:
Online Shopping:%:
Work:%:90
Personal (email, letters, eBay, family tree etc):%:10
Entertainment (games, films, TV):%:</t>
  </si>
  <si>
    <t>Education:%:
Online Shopping:%:1
Work:%:90
Personal (email, letters, eBay, family tree etc):%:1
Entertainment (games, films, TV):%:8</t>
  </si>
  <si>
    <t>Education:%:15
Online Shopping:%:15
Work:%:25
Personal (email, letters, eBay, family tree etc):%:25
Entertainment (games, films, TV):%:20</t>
  </si>
  <si>
    <t>Education:%:70
Online Shopping:%:5
Work:%:5
Personal (email, letters, eBay, family tree etc):%:10
Entertainment (games, films, TV):%:10</t>
  </si>
  <si>
    <t>Education:%:
Online Shopping:%:2%
Work:%:
Personal (email, letters, eBay, family tree etc):%:50%
Entertainment (games, films, TV):%:48%</t>
  </si>
  <si>
    <t>Education:%:20
Online Shopping:%:25
Work:%:0
Personal (email, letters, eBay, family tree etc):%:35
Entertainment (games, films, TV):%:20</t>
  </si>
  <si>
    <t>Education:%:5
Online Shopping:%:1
Work:%:87
Personal (email, letters, eBay, family tree etc):%:2
Entertainment (games, films, TV):%:5</t>
  </si>
  <si>
    <t>Education:%:5
Online Shopping:%:5
Work:%:5
Personal (email, letters, eBay, family tree etc):%:5
Entertainment (games, films, TV):%:80</t>
  </si>
  <si>
    <t>Education:%:50
Online Shopping:%:10
Work:%:95
Personal (email, letters, eBay, family tree etc):%:5
Entertainment (games, films, TV):%:20</t>
  </si>
  <si>
    <t>Education:%:0
Online Shopping:%:25
Work:%:50
Personal (email, letters, eBay, family tree etc):%:10
Entertainment (games, films, TV):%:15</t>
  </si>
  <si>
    <t>Education:%:0
Online Shopping:%:5
Work:%:80
Personal (email, letters, eBay, family tree etc):%:5
Entertainment (games, films, TV):%:10</t>
  </si>
  <si>
    <t>Education:%:
Online Shopping:%:
Work:%:80
Personal (email, letters, eBay, family tree etc):%:10
Entertainment (games, films, TV):%:10</t>
  </si>
  <si>
    <t>Education:%:20
Online Shopping:%:20
Work:%:40
Personal (email, letters, eBay, family tree etc):%:10
Entertainment (games, films, TV):%:10</t>
  </si>
  <si>
    <t>Education:%:0
Online Shopping:%:30
Work:%:20
Personal (email, letters, eBay, family tree etc):%:25
Entertainment (games, films, TV):%:25</t>
  </si>
  <si>
    <t>Education:%:10
Online Shopping:%:20
Work:%:20
Personal (email, letters, eBay, family tree etc):%:30
Entertainment (games, films, TV):%:30</t>
  </si>
  <si>
    <t>Education:%:5
Online Shopping:%:5
Work:%:80
Personal (email, letters, eBay, family tree etc):%:5
Entertainment (games, films, TV):%:5</t>
  </si>
  <si>
    <t>Education:%:
Online Shopping:%:10
Work:%:40
Personal (email, letters, eBay, family tree etc):%:10
Entertainment (games, films, TV):%:40</t>
  </si>
  <si>
    <t>Education:%:10
Online Shopping:%:
Work:%:70
Personal (email, letters, eBay, family tree etc):%:10
Entertainment (games, films, TV):%:10</t>
  </si>
  <si>
    <t>Education:%:
Online Shopping:%:8
Work:%:80
Personal (email, letters, eBay, family tree etc):%:4
Entertainment (games, films, TV):%:8</t>
  </si>
  <si>
    <t>Education:%:20
Online Shopping:%:30
Work:%:5
Personal (email, letters, eBay, family tree etc):%:25
Entertainment (games, films, TV):%:20</t>
  </si>
  <si>
    <t>Education:%:100
Online Shopping:%:
Work:%:
Personal (email, letters, eBay, family tree etc):%:
Entertainment (games, films, TV):%:</t>
  </si>
  <si>
    <t>Education:%:0
Online Shopping:%:15
Work:%:80
Personal (email, letters, eBay, family tree etc):%:5
Entertainment (games, films, TV):%:0</t>
  </si>
  <si>
    <t>Education:%:0
Online Shopping:%:50
Work:%:0
Personal (email, letters, eBay, family tree etc):%:30
Entertainment (games, films, TV):%:20</t>
  </si>
  <si>
    <t>Education:%:20
Online Shopping:%:10
Work:%:50
Personal (email, letters, eBay, family tree etc):%:20
Entertainment (games, films, TV):%:0</t>
  </si>
  <si>
    <t>Percentage answered</t>
  </si>
  <si>
    <t>89%, on average, answered this question</t>
  </si>
  <si>
    <t>What other sources of community news and information would you use?</t>
  </si>
  <si>
    <t>Word of mouth</t>
  </si>
  <si>
    <t>instagram</t>
  </si>
  <si>
    <t>Online based</t>
  </si>
  <si>
    <t>talking to people!</t>
  </si>
  <si>
    <t>word of mouth</t>
  </si>
  <si>
    <t>Happy with the parish magazine &amp; Nextdoor</t>
  </si>
  <si>
    <t>talking!</t>
  </si>
  <si>
    <t xml:space="preserve">national news or individual business websites </t>
  </si>
  <si>
    <t>Social interaction</t>
  </si>
  <si>
    <t>Word of mouth, emails</t>
  </si>
  <si>
    <t>Please note I do not use Facebook or twitter or listen to local radio</t>
  </si>
  <si>
    <t xml:space="preserve">Nextdoor </t>
  </si>
  <si>
    <t>Cotswold Link sometimes has good tradespeople.</t>
  </si>
  <si>
    <t>n/a</t>
  </si>
  <si>
    <t>Don’t think we need anymore</t>
  </si>
  <si>
    <t>Personal contact and phone</t>
  </si>
  <si>
    <t>Don't need any more sources</t>
  </si>
  <si>
    <t>Newsletters as and when delivered</t>
  </si>
  <si>
    <t>use pub and local clubs and speak to people when allowed</t>
  </si>
  <si>
    <t>I would always totally avoid sources such as Facebook, Twitter etc</t>
  </si>
  <si>
    <t>Nextdoor, newsletter</t>
  </si>
  <si>
    <t>none</t>
  </si>
  <si>
    <t xml:space="preserve">Something that would be engaging for younger people that could focus on events or news for our age group. </t>
  </si>
  <si>
    <t>CDC website, Glos.Live</t>
  </si>
  <si>
    <t>Some of the above aren’t relevant to me.</t>
  </si>
  <si>
    <t>Echo, leaflets  (especially for those with no online connections)</t>
  </si>
  <si>
    <t xml:space="preserve">Hill and valley, Nextdoor </t>
  </si>
  <si>
    <t>Grapevine</t>
  </si>
  <si>
    <t>Word of mouth.</t>
  </si>
  <si>
    <t>Email newsletter</t>
  </si>
  <si>
    <t>Village Hall / Village website</t>
  </si>
  <si>
    <t>verbal</t>
  </si>
  <si>
    <t xml:space="preserve"> I don’t know but I the news and info can get lost amongst adverts and chat</t>
  </si>
  <si>
    <t xml:space="preserve">Facebook or the village noticeboard. </t>
  </si>
  <si>
    <t>The grape vine</t>
  </si>
  <si>
    <t>Hill and Valley Fantastic</t>
  </si>
  <si>
    <t>Instagram</t>
  </si>
  <si>
    <t>Don't Know/ N/A</t>
  </si>
  <si>
    <t>CDC Website</t>
  </si>
  <si>
    <t>Glous Live</t>
  </si>
  <si>
    <t>Leaflets/ Newsletters</t>
  </si>
  <si>
    <t>Echo</t>
  </si>
  <si>
    <t>Email</t>
  </si>
  <si>
    <t>Village Noticeboard</t>
  </si>
  <si>
    <t>National news</t>
  </si>
  <si>
    <t>Individual business websites</t>
  </si>
  <si>
    <t>Online</t>
  </si>
  <si>
    <t>Village Hall</t>
  </si>
  <si>
    <t>Village Website</t>
  </si>
  <si>
    <t>Parish Newsletter/ Hill &amp;Valley</t>
  </si>
  <si>
    <t>Respondents who don’t need any more sources</t>
  </si>
  <si>
    <t>Respondents who avoid social media</t>
  </si>
  <si>
    <t>On average 90% of respondents answered this question</t>
  </si>
  <si>
    <t>On average 92% answered this question</t>
  </si>
  <si>
    <t>Can we extract heat from the river?</t>
  </si>
  <si>
    <t>We should consider community based power from wood/bio fuel as well as solar. I believe that wind power is not viable in our location.</t>
  </si>
  <si>
    <t>Water wheel /Can we extract heat from the river?</t>
  </si>
  <si>
    <t>Combinations of renewable energy, along with improving insulation etc. where required.</t>
  </si>
  <si>
    <t>Cost would be a factor.</t>
  </si>
  <si>
    <t>Coal &amp; Nuclear.</t>
  </si>
  <si>
    <t>Stay with tried &amp; tested.</t>
  </si>
  <si>
    <t xml:space="preserve">Cirencester </t>
  </si>
  <si>
    <t>Corencester</t>
  </si>
  <si>
    <t xml:space="preserve">Cheltenham </t>
  </si>
  <si>
    <t>cirencester</t>
  </si>
  <si>
    <t>Bourbon on the water</t>
  </si>
  <si>
    <t>Ciren</t>
  </si>
  <si>
    <t>Bourton on the Water - can't get an NHS dentist anywhere!</t>
  </si>
  <si>
    <t>Oxfordshire</t>
  </si>
  <si>
    <t>Wargrave near Reading</t>
  </si>
  <si>
    <t>Bourton-on-Water</t>
  </si>
  <si>
    <t>Winchcombe - Private.</t>
  </si>
  <si>
    <t>Bourton-on-the-Water</t>
  </si>
  <si>
    <t>South Cerney</t>
  </si>
  <si>
    <t>Cirencester centre</t>
  </si>
  <si>
    <t>cheltenham</t>
  </si>
  <si>
    <t xml:space="preserve">Winchcombe </t>
  </si>
  <si>
    <t xml:space="preserve">Gloucester </t>
  </si>
  <si>
    <t>CIRENCESTER</t>
  </si>
  <si>
    <t xml:space="preserve">Fairford </t>
  </si>
  <si>
    <t>Can't get a dentist because of the backlog caused by COVID!</t>
  </si>
  <si>
    <t xml:space="preserve">Bourton on the water </t>
  </si>
  <si>
    <t>Market Place Cirencester</t>
  </si>
  <si>
    <t>ciren</t>
  </si>
  <si>
    <t>Can't find one locally taking new patients.</t>
  </si>
  <si>
    <t>south cerney</t>
  </si>
  <si>
    <t xml:space="preserve"> Cirencester </t>
  </si>
  <si>
    <t>90% on average answered this question</t>
  </si>
  <si>
    <t>Analysis</t>
  </si>
  <si>
    <t>Valley Views</t>
  </si>
  <si>
    <t xml:space="preserve">Open fields from other side of Fields Road </t>
  </si>
  <si>
    <t>Listercombe Bottom</t>
  </si>
  <si>
    <t>Open areas between buildings</t>
  </si>
  <si>
    <t>Views of woods</t>
  </si>
  <si>
    <t>Across to Stowell Park</t>
  </si>
  <si>
    <t>Church Yard/ Church</t>
  </si>
  <si>
    <t>Views from Horses Ash</t>
  </si>
  <si>
    <t>Are you aware of planning restrictions with the Conservation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</si>
</sst>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2"/>
      <color rgb="FFFF0000"/>
      <name val="Calibri"/>
      <family val="2"/>
      <scheme val="minor"/>
    </font>
    <font>
      <b/>
      <sz val="12"/>
      <color theme="1"/>
      <name val="Calibri"/>
      <family val="2"/>
      <scheme val="minor"/>
    </font>
    <font>
      <b/>
      <sz val="12"/>
      <color rgb="FF333333"/>
      <name val="Calibri"/>
      <family val="2"/>
      <scheme val="minor"/>
    </font>
    <font>
      <sz val="12"/>
      <color rgb="FF333333"/>
      <name val="Calibri"/>
      <family val="2"/>
      <scheme val="minor"/>
    </font>
    <font>
      <sz val="12"/>
      <color theme="1"/>
      <name val="Calibri (Body)"/>
    </font>
    <font>
      <sz val="11"/>
      <color rgb="FF000000"/>
      <name val="Calibri"/>
      <family val="2"/>
    </font>
    <font>
      <sz val="12"/>
      <color theme="8"/>
      <name val="Calibri"/>
      <family val="2"/>
      <scheme val="minor"/>
    </font>
    <font>
      <sz val="12"/>
      <color rgb="FFFF0000"/>
      <name val="Calibri (Body)"/>
    </font>
    <font>
      <b/>
      <sz val="14"/>
      <color rgb="FF333333"/>
      <name val="Arial"/>
      <family val="2"/>
    </font>
    <font>
      <sz val="12"/>
      <color theme="9"/>
      <name val="Calibri (Body)"/>
    </font>
    <font>
      <sz val="12"/>
      <color theme="8"/>
      <name val="Calibri (Body)"/>
    </font>
    <font>
      <sz val="12"/>
      <color theme="5"/>
      <name val="Calibri (Body)"/>
    </font>
    <font>
      <sz val="12"/>
      <color theme="9"/>
      <name val="Calibri"/>
      <family val="2"/>
      <scheme val="minor"/>
    </font>
    <font>
      <sz val="12"/>
      <color theme="7"/>
      <name val="Calibri (Body)"/>
    </font>
    <font>
      <sz val="12"/>
      <color rgb="FF7030A0"/>
      <name val="Calibri"/>
      <family val="2"/>
      <scheme val="minor"/>
    </font>
    <font>
      <sz val="12"/>
      <color rgb="FF63D008"/>
      <name val="Calibri"/>
      <family val="2"/>
      <scheme val="minor"/>
    </font>
    <font>
      <sz val="12"/>
      <color theme="5"/>
      <name val="Calibri"/>
      <family val="2"/>
      <scheme val="minor"/>
    </font>
    <font>
      <sz val="12"/>
      <color rgb="FF7030A0"/>
      <name val="Calibri (Body)"/>
    </font>
    <font>
      <sz val="11"/>
      <color rgb="FF00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8"/>
        <bgColor indexed="64"/>
      </patternFill>
    </fill>
    <fill>
      <patternFill patternType="solid">
        <fgColor rgb="FF92D050"/>
        <bgColor indexed="64"/>
      </patternFill>
    </fill>
    <fill>
      <patternFill patternType="solid">
        <fgColor theme="9"/>
        <bgColor indexed="64"/>
      </patternFill>
    </fill>
  </fills>
  <borders count="2">
    <border>
      <left/>
      <right/>
      <top/>
      <bottom/>
      <diagonal/>
    </border>
    <border>
      <left style="thin">
        <color indexed="64"/>
      </left>
      <right/>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9" fontId="0" fillId="0" borderId="0" xfId="1" applyFont="1"/>
    <xf numFmtId="0" fontId="2" fillId="0" borderId="0" xfId="0" applyFont="1"/>
    <xf numFmtId="0" fontId="3" fillId="0" borderId="0" xfId="0" applyFont="1" applyFill="1" applyBorder="1" applyAlignment="1">
      <alignment vertical="center" wrapText="1"/>
    </xf>
    <xf numFmtId="0" fontId="0" fillId="0" borderId="0" xfId="0"/>
    <xf numFmtId="0" fontId="0" fillId="0" borderId="0" xfId="0" applyAlignment="1">
      <alignment wrapText="1"/>
    </xf>
    <xf numFmtId="16" fontId="0" fillId="0" borderId="0" xfId="0" applyNumberFormat="1"/>
    <xf numFmtId="0" fontId="6" fillId="0" borderId="0" xfId="0" applyFont="1"/>
    <xf numFmtId="0" fontId="5" fillId="0" borderId="0" xfId="0" applyFont="1"/>
    <xf numFmtId="0" fontId="4" fillId="0" borderId="0" xfId="0" applyFont="1"/>
    <xf numFmtId="9" fontId="5" fillId="0" borderId="0" xfId="1" applyFont="1"/>
    <xf numFmtId="0" fontId="9" fillId="0" borderId="0" xfId="0" applyFont="1"/>
    <xf numFmtId="0" fontId="0" fillId="2" borderId="0" xfId="0" applyFill="1"/>
    <xf numFmtId="0" fontId="5" fillId="0" borderId="1" xfId="0" applyFont="1" applyBorder="1"/>
    <xf numFmtId="0" fontId="0" fillId="0" borderId="1" xfId="0" applyBorder="1"/>
    <xf numFmtId="0" fontId="0" fillId="0" borderId="1" xfId="0" applyFill="1" applyBorder="1"/>
    <xf numFmtId="9" fontId="0" fillId="0" borderId="0" xfId="0" applyNumberFormat="1"/>
    <xf numFmtId="0" fontId="5" fillId="0" borderId="0" xfId="0" applyFont="1"/>
    <xf numFmtId="0" fontId="0" fillId="0" borderId="0" xfId="0" applyFont="1"/>
    <xf numFmtId="9" fontId="1" fillId="0" borderId="0" xfId="1" applyFont="1"/>
    <xf numFmtId="0" fontId="5" fillId="0" borderId="0" xfId="0" applyFont="1"/>
    <xf numFmtId="0" fontId="0" fillId="3" borderId="0" xfId="0" applyFill="1"/>
    <xf numFmtId="0" fontId="0" fillId="0" borderId="0" xfId="0" applyFill="1"/>
    <xf numFmtId="0" fontId="0" fillId="4" borderId="0" xfId="0" applyFill="1"/>
    <xf numFmtId="0" fontId="10" fillId="4" borderId="0" xfId="0" applyFont="1" applyFill="1"/>
    <xf numFmtId="0" fontId="0" fillId="4" borderId="0" xfId="0" applyFont="1" applyFill="1"/>
    <xf numFmtId="0" fontId="0" fillId="5" borderId="0" xfId="0" applyFill="1"/>
    <xf numFmtId="0" fontId="0" fillId="6" borderId="0" xfId="0" applyFill="1"/>
    <xf numFmtId="0" fontId="0" fillId="6" borderId="0" xfId="0" applyFont="1" applyFill="1"/>
    <xf numFmtId="9" fontId="0" fillId="2" borderId="0" xfId="1" applyFont="1" applyFill="1"/>
    <xf numFmtId="9" fontId="4" fillId="0" borderId="0" xfId="1" applyFont="1"/>
    <xf numFmtId="0" fontId="4" fillId="0" borderId="0" xfId="0" applyFont="1" applyFill="1"/>
    <xf numFmtId="9" fontId="0" fillId="6" borderId="0" xfId="1" applyFont="1" applyFill="1"/>
    <xf numFmtId="9" fontId="0" fillId="3" borderId="0" xfId="1" applyFont="1" applyFill="1"/>
    <xf numFmtId="9" fontId="0" fillId="4" borderId="0" xfId="1" applyFont="1" applyFill="1"/>
    <xf numFmtId="0" fontId="5" fillId="0" borderId="0" xfId="0" applyFont="1"/>
    <xf numFmtId="0" fontId="12" fillId="0" borderId="0" xfId="0" applyFont="1"/>
    <xf numFmtId="0" fontId="15" fillId="0" borderId="0" xfId="0" applyFont="1"/>
    <xf numFmtId="0" fontId="10" fillId="0" borderId="0" xfId="0" applyFont="1"/>
    <xf numFmtId="0" fontId="16" fillId="0" borderId="0" xfId="0" applyFont="1"/>
    <xf numFmtId="0" fontId="18" fillId="0" borderId="0" xfId="0" applyFont="1"/>
    <xf numFmtId="0" fontId="19" fillId="0" borderId="0" xfId="0" applyFont="1"/>
    <xf numFmtId="0" fontId="20" fillId="0" borderId="0" xfId="0" applyFont="1"/>
    <xf numFmtId="0" fontId="5" fillId="0" borderId="0" xfId="0" applyFont="1"/>
    <xf numFmtId="0" fontId="5" fillId="0" borderId="0" xfId="0" applyFont="1"/>
    <xf numFmtId="0" fontId="22" fillId="0" borderId="0" xfId="0" applyFont="1"/>
    <xf numFmtId="0" fontId="5" fillId="0" borderId="0" xfId="0" applyFont="1"/>
  </cellXfs>
  <cellStyles count="2">
    <cellStyle name="Normal" xfId="0" builtinId="0"/>
    <cellStyle name="Per cent" xfId="1" builtinId="5"/>
  </cellStyles>
  <dxfs count="0"/>
  <tableStyles count="0" defaultTableStyle="TableStyleMedium2" defaultPivotStyle="PivotStyleLight16"/>
  <colors>
    <mruColors>
      <color rgb="FF63D0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1.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2.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3.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4.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5.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6.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7.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18.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19.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1.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2.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3.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4.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5.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6.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7.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28.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29.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1.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2.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3.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34.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35.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36.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37.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38.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39.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3.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Ex4.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Ex5.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Ex6.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12A-8340-8826-299D69D0F2C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12A-8340-8826-299D69D0F2C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12A-8340-8826-299D69D0F2CD}"/>
              </c:ext>
            </c:extLst>
          </c:dPt>
          <c:cat>
            <c:strRef>
              <c:f>'Tables and Graphs'!$A$4:$A$6</c:f>
              <c:strCache>
                <c:ptCount val="3"/>
                <c:pt idx="0">
                  <c:v>Male</c:v>
                </c:pt>
                <c:pt idx="1">
                  <c:v>Female</c:v>
                </c:pt>
                <c:pt idx="2">
                  <c:v>Prefer not say</c:v>
                </c:pt>
              </c:strCache>
            </c:strRef>
          </c:cat>
          <c:val>
            <c:numRef>
              <c:f>'Tables and Graphs'!$B$4:$B$6</c:f>
              <c:numCache>
                <c:formatCode>General</c:formatCode>
                <c:ptCount val="3"/>
                <c:pt idx="0">
                  <c:v>57</c:v>
                </c:pt>
                <c:pt idx="1">
                  <c:v>67</c:v>
                </c:pt>
                <c:pt idx="2">
                  <c:v>12</c:v>
                </c:pt>
              </c:numCache>
            </c:numRef>
          </c:val>
          <c:extLst>
            <c:ext xmlns:c16="http://schemas.microsoft.com/office/drawing/2014/chart" uri="{C3380CC4-5D6E-409C-BE32-E72D297353CC}">
              <c16:uniqueId val="{00000000-A9D9-EF43-8F63-8242A29B78A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CC-1247-AD65-8E5F87EAAA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5-3CCC-1247-AD65-8E5F87EAAA6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4-3CCC-1247-AD65-8E5F87EAAA6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3-3CCC-1247-AD65-8E5F87EAAA6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3CCC-1247-AD65-8E5F87EAAA6E}"/>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1-3CCC-1247-AD65-8E5F87EAAA6E}"/>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3CCC-1247-AD65-8E5F87EAAA6E}"/>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3CCC-1247-AD65-8E5F87EAAA6E}"/>
                </c:ext>
              </c:extLst>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3CCC-1247-AD65-8E5F87EAAA6E}"/>
                </c:ext>
              </c:extLst>
            </c:dLbl>
            <c:dLbl>
              <c:idx val="4"/>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3CCC-1247-AD65-8E5F87EAAA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'Tables and Graphs'!$A$178:$A$182</c:f>
              <c:strCache>
                <c:ptCount val="5"/>
                <c:pt idx="0">
                  <c:v>Strongly agree</c:v>
                </c:pt>
                <c:pt idx="1">
                  <c:v>Agree</c:v>
                </c:pt>
                <c:pt idx="2">
                  <c:v>Neither Agree nor disagree</c:v>
                </c:pt>
                <c:pt idx="3">
                  <c:v>Disagree</c:v>
                </c:pt>
                <c:pt idx="4">
                  <c:v>Strongly disagree</c:v>
                </c:pt>
              </c:strCache>
            </c:strRef>
          </c:cat>
          <c:val>
            <c:numRef>
              <c:f>'Tables and Graphs'!$B$178:$B$182</c:f>
              <c:numCache>
                <c:formatCode>General</c:formatCode>
                <c:ptCount val="5"/>
                <c:pt idx="0">
                  <c:v>57</c:v>
                </c:pt>
                <c:pt idx="1">
                  <c:v>48</c:v>
                </c:pt>
                <c:pt idx="2">
                  <c:v>27</c:v>
                </c:pt>
                <c:pt idx="3">
                  <c:v>2</c:v>
                </c:pt>
                <c:pt idx="4">
                  <c:v>3</c:v>
                </c:pt>
              </c:numCache>
            </c:numRef>
          </c:val>
          <c:extLst>
            <c:ext xmlns:c16="http://schemas.microsoft.com/office/drawing/2014/chart" uri="{C3380CC4-5D6E-409C-BE32-E72D297353CC}">
              <c16:uniqueId val="{00000000-3CCC-1247-AD65-8E5F87EAAA6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'Tables and Graphs'!$A$193:$A$197</c:f>
              <c:strCache>
                <c:ptCount val="5"/>
                <c:pt idx="0">
                  <c:v>Strongly agree</c:v>
                </c:pt>
                <c:pt idx="1">
                  <c:v>Agree</c:v>
                </c:pt>
                <c:pt idx="2">
                  <c:v>Neither Agree nor disagree</c:v>
                </c:pt>
                <c:pt idx="3">
                  <c:v>Disagree</c:v>
                </c:pt>
                <c:pt idx="4">
                  <c:v>Strongly disagree</c:v>
                </c:pt>
              </c:strCache>
            </c:strRef>
          </c:cat>
          <c:val>
            <c:numRef>
              <c:f>'Tables and Graphs'!$B$193:$B$197</c:f>
              <c:numCache>
                <c:formatCode>General</c:formatCode>
                <c:ptCount val="5"/>
                <c:pt idx="0">
                  <c:v>86</c:v>
                </c:pt>
                <c:pt idx="1">
                  <c:v>33</c:v>
                </c:pt>
                <c:pt idx="2">
                  <c:v>12</c:v>
                </c:pt>
                <c:pt idx="3">
                  <c:v>4</c:v>
                </c:pt>
                <c:pt idx="4">
                  <c:v>1</c:v>
                </c:pt>
              </c:numCache>
            </c:numRef>
          </c:val>
          <c:extLst>
            <c:ext xmlns:c16="http://schemas.microsoft.com/office/drawing/2014/chart" uri="{C3380CC4-5D6E-409C-BE32-E72D297353CC}">
              <c16:uniqueId val="{00000000-12E3-8749-BA35-524408D94CBB}"/>
            </c:ext>
          </c:extLst>
        </c:ser>
        <c:dLbls>
          <c:showLegendKey val="0"/>
          <c:showVal val="0"/>
          <c:showCatName val="0"/>
          <c:showSerName val="0"/>
          <c:showPercent val="0"/>
          <c:showBubbleSize val="0"/>
        </c:dLbls>
        <c:gapWidth val="182"/>
        <c:axId val="2125079775"/>
        <c:axId val="2125081407"/>
      </c:barChart>
      <c:catAx>
        <c:axId val="21250797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081407"/>
        <c:crosses val="autoZero"/>
        <c:auto val="1"/>
        <c:lblAlgn val="ctr"/>
        <c:lblOffset val="100"/>
        <c:noMultiLvlLbl val="0"/>
      </c:catAx>
      <c:valAx>
        <c:axId val="21250814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507977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78354870805712E-2"/>
          <c:y val="1.5278294251405655E-2"/>
          <c:w val="0.90957336540501843"/>
          <c:h val="0.74953484504220746"/>
        </c:manualLayout>
      </c:layout>
      <c:barChart>
        <c:barDir val="col"/>
        <c:grouping val="clustered"/>
        <c:varyColors val="0"/>
        <c:ser>
          <c:idx val="0"/>
          <c:order val="0"/>
          <c:tx>
            <c:strRef>
              <c:f>'Tables and Graphs'!$B$209</c:f>
              <c:strCache>
                <c:ptCount val="1"/>
                <c:pt idx="0">
                  <c:v>Strongly agree</c:v>
                </c:pt>
              </c:strCache>
            </c:strRef>
          </c:tx>
          <c:spPr>
            <a:solidFill>
              <a:schemeClr val="accent1"/>
            </a:solidFill>
            <a:ln>
              <a:noFill/>
            </a:ln>
            <a:effectLst/>
          </c:spPr>
          <c:invertIfNegative val="0"/>
          <c:cat>
            <c:strRef>
              <c:f>'Tables and Graphs'!$A$210:$A$216</c:f>
              <c:strCache>
                <c:ptCount val="7"/>
                <c:pt idx="0">
                  <c:v>Wind power</c:v>
                </c:pt>
                <c:pt idx="1">
                  <c:v>Solar Power</c:v>
                </c:pt>
                <c:pt idx="2">
                  <c:v>Community solar power site</c:v>
                </c:pt>
                <c:pt idx="3">
                  <c:v>Community wind power site</c:v>
                </c:pt>
                <c:pt idx="4">
                  <c:v>Individual air source heat pumps</c:v>
                </c:pt>
                <c:pt idx="5">
                  <c:v>Individual ground source heat pumps</c:v>
                </c:pt>
                <c:pt idx="6">
                  <c:v>Hydrogen fuel cells</c:v>
                </c:pt>
              </c:strCache>
            </c:strRef>
          </c:cat>
          <c:val>
            <c:numRef>
              <c:f>'Tables and Graphs'!$B$210:$B$216</c:f>
              <c:numCache>
                <c:formatCode>General</c:formatCode>
                <c:ptCount val="7"/>
                <c:pt idx="0">
                  <c:v>36</c:v>
                </c:pt>
                <c:pt idx="1">
                  <c:v>38</c:v>
                </c:pt>
                <c:pt idx="2">
                  <c:v>28</c:v>
                </c:pt>
                <c:pt idx="3">
                  <c:v>38</c:v>
                </c:pt>
                <c:pt idx="4">
                  <c:v>41</c:v>
                </c:pt>
                <c:pt idx="5">
                  <c:v>49</c:v>
                </c:pt>
                <c:pt idx="6">
                  <c:v>20</c:v>
                </c:pt>
              </c:numCache>
            </c:numRef>
          </c:val>
          <c:extLst>
            <c:ext xmlns:c16="http://schemas.microsoft.com/office/drawing/2014/chart" uri="{C3380CC4-5D6E-409C-BE32-E72D297353CC}">
              <c16:uniqueId val="{00000000-CAEF-F846-81ED-10EFA87894B8}"/>
            </c:ext>
          </c:extLst>
        </c:ser>
        <c:ser>
          <c:idx val="1"/>
          <c:order val="1"/>
          <c:tx>
            <c:strRef>
              <c:f>'Tables and Graphs'!$C$209</c:f>
              <c:strCache>
                <c:ptCount val="1"/>
                <c:pt idx="0">
                  <c:v>Agree</c:v>
                </c:pt>
              </c:strCache>
            </c:strRef>
          </c:tx>
          <c:spPr>
            <a:solidFill>
              <a:schemeClr val="accent2"/>
            </a:solidFill>
            <a:ln>
              <a:noFill/>
            </a:ln>
            <a:effectLst/>
          </c:spPr>
          <c:invertIfNegative val="0"/>
          <c:cat>
            <c:strRef>
              <c:f>'Tables and Graphs'!$A$210:$A$216</c:f>
              <c:strCache>
                <c:ptCount val="7"/>
                <c:pt idx="0">
                  <c:v>Wind power</c:v>
                </c:pt>
                <c:pt idx="1">
                  <c:v>Solar Power</c:v>
                </c:pt>
                <c:pt idx="2">
                  <c:v>Community solar power site</c:v>
                </c:pt>
                <c:pt idx="3">
                  <c:v>Community wind power site</c:v>
                </c:pt>
                <c:pt idx="4">
                  <c:v>Individual air source heat pumps</c:v>
                </c:pt>
                <c:pt idx="5">
                  <c:v>Individual ground source heat pumps</c:v>
                </c:pt>
                <c:pt idx="6">
                  <c:v>Hydrogen fuel cells</c:v>
                </c:pt>
              </c:strCache>
            </c:strRef>
          </c:cat>
          <c:val>
            <c:numRef>
              <c:f>'Tables and Graphs'!$C$210:$C$216</c:f>
              <c:numCache>
                <c:formatCode>General</c:formatCode>
                <c:ptCount val="7"/>
                <c:pt idx="0">
                  <c:v>52</c:v>
                </c:pt>
                <c:pt idx="1">
                  <c:v>45</c:v>
                </c:pt>
                <c:pt idx="2">
                  <c:v>27</c:v>
                </c:pt>
                <c:pt idx="3">
                  <c:v>29</c:v>
                </c:pt>
                <c:pt idx="4">
                  <c:v>51</c:v>
                </c:pt>
                <c:pt idx="5">
                  <c:v>51</c:v>
                </c:pt>
                <c:pt idx="6">
                  <c:v>32</c:v>
                </c:pt>
              </c:numCache>
            </c:numRef>
          </c:val>
          <c:extLst>
            <c:ext xmlns:c16="http://schemas.microsoft.com/office/drawing/2014/chart" uri="{C3380CC4-5D6E-409C-BE32-E72D297353CC}">
              <c16:uniqueId val="{00000001-CAEF-F846-81ED-10EFA87894B8}"/>
            </c:ext>
          </c:extLst>
        </c:ser>
        <c:ser>
          <c:idx val="2"/>
          <c:order val="2"/>
          <c:tx>
            <c:strRef>
              <c:f>'Tables and Graphs'!$D$209</c:f>
              <c:strCache>
                <c:ptCount val="1"/>
                <c:pt idx="0">
                  <c:v>Disagree</c:v>
                </c:pt>
              </c:strCache>
            </c:strRef>
          </c:tx>
          <c:spPr>
            <a:solidFill>
              <a:schemeClr val="accent3"/>
            </a:solidFill>
            <a:ln>
              <a:noFill/>
            </a:ln>
            <a:effectLst/>
          </c:spPr>
          <c:invertIfNegative val="0"/>
          <c:cat>
            <c:strRef>
              <c:f>'Tables and Graphs'!$A$210:$A$216</c:f>
              <c:strCache>
                <c:ptCount val="7"/>
                <c:pt idx="0">
                  <c:v>Wind power</c:v>
                </c:pt>
                <c:pt idx="1">
                  <c:v>Solar Power</c:v>
                </c:pt>
                <c:pt idx="2">
                  <c:v>Community solar power site</c:v>
                </c:pt>
                <c:pt idx="3">
                  <c:v>Community wind power site</c:v>
                </c:pt>
                <c:pt idx="4">
                  <c:v>Individual air source heat pumps</c:v>
                </c:pt>
                <c:pt idx="5">
                  <c:v>Individual ground source heat pumps</c:v>
                </c:pt>
                <c:pt idx="6">
                  <c:v>Hydrogen fuel cells</c:v>
                </c:pt>
              </c:strCache>
            </c:strRef>
          </c:cat>
          <c:val>
            <c:numRef>
              <c:f>'Tables and Graphs'!$D$210:$D$216</c:f>
              <c:numCache>
                <c:formatCode>General</c:formatCode>
                <c:ptCount val="7"/>
                <c:pt idx="0">
                  <c:v>15</c:v>
                </c:pt>
                <c:pt idx="1">
                  <c:v>21</c:v>
                </c:pt>
                <c:pt idx="2">
                  <c:v>24</c:v>
                </c:pt>
                <c:pt idx="3">
                  <c:v>18</c:v>
                </c:pt>
                <c:pt idx="4">
                  <c:v>9</c:v>
                </c:pt>
                <c:pt idx="5">
                  <c:v>8</c:v>
                </c:pt>
                <c:pt idx="6">
                  <c:v>7</c:v>
                </c:pt>
              </c:numCache>
            </c:numRef>
          </c:val>
          <c:extLst>
            <c:ext xmlns:c16="http://schemas.microsoft.com/office/drawing/2014/chart" uri="{C3380CC4-5D6E-409C-BE32-E72D297353CC}">
              <c16:uniqueId val="{00000002-CAEF-F846-81ED-10EFA87894B8}"/>
            </c:ext>
          </c:extLst>
        </c:ser>
        <c:ser>
          <c:idx val="3"/>
          <c:order val="3"/>
          <c:tx>
            <c:strRef>
              <c:f>'Tables and Graphs'!$E$209</c:f>
              <c:strCache>
                <c:ptCount val="1"/>
                <c:pt idx="0">
                  <c:v>Strongly disagree</c:v>
                </c:pt>
              </c:strCache>
            </c:strRef>
          </c:tx>
          <c:spPr>
            <a:solidFill>
              <a:schemeClr val="accent4"/>
            </a:solidFill>
            <a:ln>
              <a:noFill/>
            </a:ln>
            <a:effectLst/>
          </c:spPr>
          <c:invertIfNegative val="0"/>
          <c:cat>
            <c:strRef>
              <c:f>'Tables and Graphs'!$A$210:$A$216</c:f>
              <c:strCache>
                <c:ptCount val="7"/>
                <c:pt idx="0">
                  <c:v>Wind power</c:v>
                </c:pt>
                <c:pt idx="1">
                  <c:v>Solar Power</c:v>
                </c:pt>
                <c:pt idx="2">
                  <c:v>Community solar power site</c:v>
                </c:pt>
                <c:pt idx="3">
                  <c:v>Community wind power site</c:v>
                </c:pt>
                <c:pt idx="4">
                  <c:v>Individual air source heat pumps</c:v>
                </c:pt>
                <c:pt idx="5">
                  <c:v>Individual ground source heat pumps</c:v>
                </c:pt>
                <c:pt idx="6">
                  <c:v>Hydrogen fuel cells</c:v>
                </c:pt>
              </c:strCache>
            </c:strRef>
          </c:cat>
          <c:val>
            <c:numRef>
              <c:f>'Tables and Graphs'!$E$210:$E$216</c:f>
              <c:numCache>
                <c:formatCode>General</c:formatCode>
                <c:ptCount val="7"/>
                <c:pt idx="0">
                  <c:v>9</c:v>
                </c:pt>
                <c:pt idx="1">
                  <c:v>16</c:v>
                </c:pt>
                <c:pt idx="2">
                  <c:v>26</c:v>
                </c:pt>
                <c:pt idx="3">
                  <c:v>33</c:v>
                </c:pt>
                <c:pt idx="4">
                  <c:v>9</c:v>
                </c:pt>
                <c:pt idx="5">
                  <c:v>4</c:v>
                </c:pt>
                <c:pt idx="6">
                  <c:v>9</c:v>
                </c:pt>
              </c:numCache>
            </c:numRef>
          </c:val>
          <c:extLst>
            <c:ext xmlns:c16="http://schemas.microsoft.com/office/drawing/2014/chart" uri="{C3380CC4-5D6E-409C-BE32-E72D297353CC}">
              <c16:uniqueId val="{00000003-CAEF-F846-81ED-10EFA87894B8}"/>
            </c:ext>
          </c:extLst>
        </c:ser>
        <c:ser>
          <c:idx val="4"/>
          <c:order val="4"/>
          <c:tx>
            <c:strRef>
              <c:f>'Tables and Graphs'!$F$209</c:f>
              <c:strCache>
                <c:ptCount val="1"/>
                <c:pt idx="0">
                  <c:v>Not sure/ don’t know</c:v>
                </c:pt>
              </c:strCache>
            </c:strRef>
          </c:tx>
          <c:spPr>
            <a:solidFill>
              <a:schemeClr val="accent5"/>
            </a:solidFill>
            <a:ln>
              <a:noFill/>
            </a:ln>
            <a:effectLst/>
          </c:spPr>
          <c:invertIfNegative val="0"/>
          <c:cat>
            <c:strRef>
              <c:f>'Tables and Graphs'!$A$210:$A$216</c:f>
              <c:strCache>
                <c:ptCount val="7"/>
                <c:pt idx="0">
                  <c:v>Wind power</c:v>
                </c:pt>
                <c:pt idx="1">
                  <c:v>Solar Power</c:v>
                </c:pt>
                <c:pt idx="2">
                  <c:v>Community solar power site</c:v>
                </c:pt>
                <c:pt idx="3">
                  <c:v>Community wind power site</c:v>
                </c:pt>
                <c:pt idx="4">
                  <c:v>Individual air source heat pumps</c:v>
                </c:pt>
                <c:pt idx="5">
                  <c:v>Individual ground source heat pumps</c:v>
                </c:pt>
                <c:pt idx="6">
                  <c:v>Hydrogen fuel cells</c:v>
                </c:pt>
              </c:strCache>
            </c:strRef>
          </c:cat>
          <c:val>
            <c:numRef>
              <c:f>'Tables and Graphs'!$F$210:$F$216</c:f>
              <c:numCache>
                <c:formatCode>General</c:formatCode>
                <c:ptCount val="7"/>
                <c:pt idx="0">
                  <c:v>10</c:v>
                </c:pt>
                <c:pt idx="1">
                  <c:v>11</c:v>
                </c:pt>
                <c:pt idx="2">
                  <c:v>17</c:v>
                </c:pt>
                <c:pt idx="3">
                  <c:v>11</c:v>
                </c:pt>
                <c:pt idx="4">
                  <c:v>18</c:v>
                </c:pt>
                <c:pt idx="5">
                  <c:v>16</c:v>
                </c:pt>
                <c:pt idx="6">
                  <c:v>53</c:v>
                </c:pt>
              </c:numCache>
            </c:numRef>
          </c:val>
          <c:extLst>
            <c:ext xmlns:c16="http://schemas.microsoft.com/office/drawing/2014/chart" uri="{C3380CC4-5D6E-409C-BE32-E72D297353CC}">
              <c16:uniqueId val="{00000004-CAEF-F846-81ED-10EFA87894B8}"/>
            </c:ext>
          </c:extLst>
        </c:ser>
        <c:dLbls>
          <c:showLegendKey val="0"/>
          <c:showVal val="0"/>
          <c:showCatName val="0"/>
          <c:showSerName val="0"/>
          <c:showPercent val="0"/>
          <c:showBubbleSize val="0"/>
        </c:dLbls>
        <c:gapWidth val="219"/>
        <c:overlap val="-27"/>
        <c:axId val="348842944"/>
        <c:axId val="2126854703"/>
      </c:barChart>
      <c:catAx>
        <c:axId val="348842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6854703"/>
        <c:crosses val="autoZero"/>
        <c:auto val="1"/>
        <c:lblAlgn val="ctr"/>
        <c:lblOffset val="100"/>
        <c:noMultiLvlLbl val="0"/>
      </c:catAx>
      <c:valAx>
        <c:axId val="212685470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842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'Tables and Graphs'!$B$226</c:f>
              <c:strCache>
                <c:ptCount val="1"/>
                <c:pt idx="0">
                  <c:v>Strongly agree</c:v>
                </c:pt>
              </c:strCache>
            </c:strRef>
          </c:tx>
          <c:spPr>
            <a:solidFill>
              <a:schemeClr val="accent1"/>
            </a:solidFill>
            <a:ln>
              <a:noFill/>
            </a:ln>
            <a:effectLst/>
          </c:spPr>
          <c:invertIfNegative val="0"/>
          <c:cat>
            <c:strRef>
              <c:f>'Tables and Graphs'!$A$227:$A$233</c:f>
              <c:strCache>
                <c:ptCount val="7"/>
                <c:pt idx="0">
                  <c:v>Building more housing</c:v>
                </c:pt>
                <c:pt idx="1">
                  <c:v>Individual business units</c:v>
                </c:pt>
                <c:pt idx="2">
                  <c:v>Developing a business park</c:v>
                </c:pt>
                <c:pt idx="3">
                  <c:v>Parking facilities</c:v>
                </c:pt>
                <c:pt idx="4">
                  <c:v>Developing tourism</c:v>
                </c:pt>
                <c:pt idx="5">
                  <c:v>Live-work units</c:v>
                </c:pt>
                <c:pt idx="6">
                  <c:v>Improved public transport</c:v>
                </c:pt>
              </c:strCache>
            </c:strRef>
          </c:cat>
          <c:val>
            <c:numRef>
              <c:f>'Tables and Graphs'!$B$227:$B$233</c:f>
              <c:numCache>
                <c:formatCode>General</c:formatCode>
                <c:ptCount val="7"/>
                <c:pt idx="0">
                  <c:v>8</c:v>
                </c:pt>
                <c:pt idx="1">
                  <c:v>11</c:v>
                </c:pt>
                <c:pt idx="2">
                  <c:v>4</c:v>
                </c:pt>
                <c:pt idx="3">
                  <c:v>3</c:v>
                </c:pt>
                <c:pt idx="4">
                  <c:v>4</c:v>
                </c:pt>
                <c:pt idx="5">
                  <c:v>12</c:v>
                </c:pt>
                <c:pt idx="6">
                  <c:v>30</c:v>
                </c:pt>
              </c:numCache>
            </c:numRef>
          </c:val>
          <c:extLst>
            <c:ext xmlns:c16="http://schemas.microsoft.com/office/drawing/2014/chart" uri="{C3380CC4-5D6E-409C-BE32-E72D297353CC}">
              <c16:uniqueId val="{00000000-1BD5-804B-8FF1-D32B3B80A179}"/>
            </c:ext>
          </c:extLst>
        </c:ser>
        <c:ser>
          <c:idx val="1"/>
          <c:order val="1"/>
          <c:tx>
            <c:strRef>
              <c:f>'Tables and Graphs'!$C$226</c:f>
              <c:strCache>
                <c:ptCount val="1"/>
                <c:pt idx="0">
                  <c:v>Agree</c:v>
                </c:pt>
              </c:strCache>
            </c:strRef>
          </c:tx>
          <c:spPr>
            <a:solidFill>
              <a:schemeClr val="accent2"/>
            </a:solidFill>
            <a:ln>
              <a:noFill/>
            </a:ln>
            <a:effectLst/>
          </c:spPr>
          <c:invertIfNegative val="0"/>
          <c:cat>
            <c:strRef>
              <c:f>'Tables and Graphs'!$A$227:$A$233</c:f>
              <c:strCache>
                <c:ptCount val="7"/>
                <c:pt idx="0">
                  <c:v>Building more housing</c:v>
                </c:pt>
                <c:pt idx="1">
                  <c:v>Individual business units</c:v>
                </c:pt>
                <c:pt idx="2">
                  <c:v>Developing a business park</c:v>
                </c:pt>
                <c:pt idx="3">
                  <c:v>Parking facilities</c:v>
                </c:pt>
                <c:pt idx="4">
                  <c:v>Developing tourism</c:v>
                </c:pt>
                <c:pt idx="5">
                  <c:v>Live-work units</c:v>
                </c:pt>
                <c:pt idx="6">
                  <c:v>Improved public transport</c:v>
                </c:pt>
              </c:strCache>
            </c:strRef>
          </c:cat>
          <c:val>
            <c:numRef>
              <c:f>'Tables and Graphs'!$C$227:$C$233</c:f>
              <c:numCache>
                <c:formatCode>General</c:formatCode>
                <c:ptCount val="7"/>
                <c:pt idx="0">
                  <c:v>38</c:v>
                </c:pt>
                <c:pt idx="1">
                  <c:v>62</c:v>
                </c:pt>
                <c:pt idx="2">
                  <c:v>13</c:v>
                </c:pt>
                <c:pt idx="3">
                  <c:v>24</c:v>
                </c:pt>
                <c:pt idx="4">
                  <c:v>43</c:v>
                </c:pt>
                <c:pt idx="5">
                  <c:v>53</c:v>
                </c:pt>
                <c:pt idx="6">
                  <c:v>67</c:v>
                </c:pt>
              </c:numCache>
            </c:numRef>
          </c:val>
          <c:extLst>
            <c:ext xmlns:c16="http://schemas.microsoft.com/office/drawing/2014/chart" uri="{C3380CC4-5D6E-409C-BE32-E72D297353CC}">
              <c16:uniqueId val="{00000001-1BD5-804B-8FF1-D32B3B80A179}"/>
            </c:ext>
          </c:extLst>
        </c:ser>
        <c:ser>
          <c:idx val="2"/>
          <c:order val="2"/>
          <c:tx>
            <c:strRef>
              <c:f>'Tables and Graphs'!$D$226</c:f>
              <c:strCache>
                <c:ptCount val="1"/>
                <c:pt idx="0">
                  <c:v>Disagree</c:v>
                </c:pt>
              </c:strCache>
            </c:strRef>
          </c:tx>
          <c:spPr>
            <a:solidFill>
              <a:schemeClr val="accent3"/>
            </a:solidFill>
            <a:ln>
              <a:noFill/>
            </a:ln>
            <a:effectLst/>
          </c:spPr>
          <c:invertIfNegative val="0"/>
          <c:cat>
            <c:strRef>
              <c:f>'Tables and Graphs'!$A$227:$A$233</c:f>
              <c:strCache>
                <c:ptCount val="7"/>
                <c:pt idx="0">
                  <c:v>Building more housing</c:v>
                </c:pt>
                <c:pt idx="1">
                  <c:v>Individual business units</c:v>
                </c:pt>
                <c:pt idx="2">
                  <c:v>Developing a business park</c:v>
                </c:pt>
                <c:pt idx="3">
                  <c:v>Parking facilities</c:v>
                </c:pt>
                <c:pt idx="4">
                  <c:v>Developing tourism</c:v>
                </c:pt>
                <c:pt idx="5">
                  <c:v>Live-work units</c:v>
                </c:pt>
                <c:pt idx="6">
                  <c:v>Improved public transport</c:v>
                </c:pt>
              </c:strCache>
            </c:strRef>
          </c:cat>
          <c:val>
            <c:numRef>
              <c:f>'Tables and Graphs'!$D$227:$D$233</c:f>
              <c:numCache>
                <c:formatCode>General</c:formatCode>
                <c:ptCount val="7"/>
                <c:pt idx="0">
                  <c:v>37</c:v>
                </c:pt>
                <c:pt idx="1">
                  <c:v>32</c:v>
                </c:pt>
                <c:pt idx="2">
                  <c:v>37</c:v>
                </c:pt>
                <c:pt idx="3">
                  <c:v>40</c:v>
                </c:pt>
                <c:pt idx="4">
                  <c:v>34</c:v>
                </c:pt>
                <c:pt idx="5">
                  <c:v>21</c:v>
                </c:pt>
                <c:pt idx="6">
                  <c:v>18</c:v>
                </c:pt>
              </c:numCache>
            </c:numRef>
          </c:val>
          <c:extLst>
            <c:ext xmlns:c16="http://schemas.microsoft.com/office/drawing/2014/chart" uri="{C3380CC4-5D6E-409C-BE32-E72D297353CC}">
              <c16:uniqueId val="{00000002-1BD5-804B-8FF1-D32B3B80A179}"/>
            </c:ext>
          </c:extLst>
        </c:ser>
        <c:ser>
          <c:idx val="3"/>
          <c:order val="3"/>
          <c:tx>
            <c:strRef>
              <c:f>'Tables and Graphs'!$E$226</c:f>
              <c:strCache>
                <c:ptCount val="1"/>
                <c:pt idx="0">
                  <c:v>Strongly disagree</c:v>
                </c:pt>
              </c:strCache>
            </c:strRef>
          </c:tx>
          <c:spPr>
            <a:solidFill>
              <a:schemeClr val="accent4"/>
            </a:solidFill>
            <a:ln>
              <a:noFill/>
            </a:ln>
            <a:effectLst/>
          </c:spPr>
          <c:invertIfNegative val="0"/>
          <c:cat>
            <c:strRef>
              <c:f>'Tables and Graphs'!$A$227:$A$233</c:f>
              <c:strCache>
                <c:ptCount val="7"/>
                <c:pt idx="0">
                  <c:v>Building more housing</c:v>
                </c:pt>
                <c:pt idx="1">
                  <c:v>Individual business units</c:v>
                </c:pt>
                <c:pt idx="2">
                  <c:v>Developing a business park</c:v>
                </c:pt>
                <c:pt idx="3">
                  <c:v>Parking facilities</c:v>
                </c:pt>
                <c:pt idx="4">
                  <c:v>Developing tourism</c:v>
                </c:pt>
                <c:pt idx="5">
                  <c:v>Live-work units</c:v>
                </c:pt>
                <c:pt idx="6">
                  <c:v>Improved public transport</c:v>
                </c:pt>
              </c:strCache>
            </c:strRef>
          </c:cat>
          <c:val>
            <c:numRef>
              <c:f>'Tables and Graphs'!$E$227:$E$233</c:f>
              <c:numCache>
                <c:formatCode>General</c:formatCode>
                <c:ptCount val="7"/>
                <c:pt idx="0">
                  <c:v>30</c:v>
                </c:pt>
                <c:pt idx="1">
                  <c:v>18</c:v>
                </c:pt>
                <c:pt idx="2">
                  <c:v>63</c:v>
                </c:pt>
                <c:pt idx="3">
                  <c:v>47</c:v>
                </c:pt>
                <c:pt idx="4">
                  <c:v>29</c:v>
                </c:pt>
                <c:pt idx="5">
                  <c:v>17</c:v>
                </c:pt>
                <c:pt idx="6">
                  <c:v>9</c:v>
                </c:pt>
              </c:numCache>
            </c:numRef>
          </c:val>
          <c:extLst>
            <c:ext xmlns:c16="http://schemas.microsoft.com/office/drawing/2014/chart" uri="{C3380CC4-5D6E-409C-BE32-E72D297353CC}">
              <c16:uniqueId val="{00000003-1BD5-804B-8FF1-D32B3B80A179}"/>
            </c:ext>
          </c:extLst>
        </c:ser>
        <c:ser>
          <c:idx val="4"/>
          <c:order val="4"/>
          <c:tx>
            <c:strRef>
              <c:f>'Tables and Graphs'!$F$226</c:f>
              <c:strCache>
                <c:ptCount val="1"/>
                <c:pt idx="0">
                  <c:v>Not sure/ don’t know</c:v>
                </c:pt>
              </c:strCache>
            </c:strRef>
          </c:tx>
          <c:spPr>
            <a:solidFill>
              <a:schemeClr val="accent5"/>
            </a:solidFill>
            <a:ln>
              <a:noFill/>
            </a:ln>
            <a:effectLst/>
          </c:spPr>
          <c:invertIfNegative val="0"/>
          <c:cat>
            <c:strRef>
              <c:f>'Tables and Graphs'!$A$227:$A$233</c:f>
              <c:strCache>
                <c:ptCount val="7"/>
                <c:pt idx="0">
                  <c:v>Building more housing</c:v>
                </c:pt>
                <c:pt idx="1">
                  <c:v>Individual business units</c:v>
                </c:pt>
                <c:pt idx="2">
                  <c:v>Developing a business park</c:v>
                </c:pt>
                <c:pt idx="3">
                  <c:v>Parking facilities</c:v>
                </c:pt>
                <c:pt idx="4">
                  <c:v>Developing tourism</c:v>
                </c:pt>
                <c:pt idx="5">
                  <c:v>Live-work units</c:v>
                </c:pt>
                <c:pt idx="6">
                  <c:v>Improved public transport</c:v>
                </c:pt>
              </c:strCache>
            </c:strRef>
          </c:cat>
          <c:val>
            <c:numRef>
              <c:f>'Tables and Graphs'!$F$227:$F$233</c:f>
              <c:numCache>
                <c:formatCode>General</c:formatCode>
                <c:ptCount val="7"/>
                <c:pt idx="0">
                  <c:v>18</c:v>
                </c:pt>
                <c:pt idx="1">
                  <c:v>9</c:v>
                </c:pt>
                <c:pt idx="2">
                  <c:v>11</c:v>
                </c:pt>
                <c:pt idx="3">
                  <c:v>13</c:v>
                </c:pt>
                <c:pt idx="4">
                  <c:v>18</c:v>
                </c:pt>
                <c:pt idx="5">
                  <c:v>25</c:v>
                </c:pt>
                <c:pt idx="6">
                  <c:v>10</c:v>
                </c:pt>
              </c:numCache>
            </c:numRef>
          </c:val>
          <c:extLst>
            <c:ext xmlns:c16="http://schemas.microsoft.com/office/drawing/2014/chart" uri="{C3380CC4-5D6E-409C-BE32-E72D297353CC}">
              <c16:uniqueId val="{00000004-1BD5-804B-8FF1-D32B3B80A179}"/>
            </c:ext>
          </c:extLst>
        </c:ser>
        <c:dLbls>
          <c:showLegendKey val="0"/>
          <c:showVal val="0"/>
          <c:showCatName val="0"/>
          <c:showSerName val="0"/>
          <c:showPercent val="0"/>
          <c:showBubbleSize val="0"/>
        </c:dLbls>
        <c:gapWidth val="219"/>
        <c:overlap val="-27"/>
        <c:axId val="14953344"/>
        <c:axId val="14954976"/>
      </c:barChart>
      <c:catAx>
        <c:axId val="1495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54976"/>
        <c:crosses val="autoZero"/>
        <c:auto val="1"/>
        <c:lblAlgn val="ctr"/>
        <c:lblOffset val="100"/>
        <c:noMultiLvlLbl val="0"/>
      </c:catAx>
      <c:valAx>
        <c:axId val="14954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53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46E-A44F-B26B-5AB21968126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46E-A44F-B26B-5AB21968126C}"/>
              </c:ext>
            </c:extLst>
          </c:dPt>
          <c:cat>
            <c:strRef>
              <c:f>'Tables and Graphs'!$A$255:$A$256</c:f>
              <c:strCache>
                <c:ptCount val="2"/>
                <c:pt idx="0">
                  <c:v>Yes</c:v>
                </c:pt>
                <c:pt idx="1">
                  <c:v>No</c:v>
                </c:pt>
              </c:strCache>
            </c:strRef>
          </c:cat>
          <c:val>
            <c:numRef>
              <c:f>'Tables and Graphs'!$B$255:$B$256</c:f>
              <c:numCache>
                <c:formatCode>General</c:formatCode>
                <c:ptCount val="2"/>
                <c:pt idx="0">
                  <c:v>46</c:v>
                </c:pt>
                <c:pt idx="1">
                  <c:v>88</c:v>
                </c:pt>
              </c:numCache>
            </c:numRef>
          </c:val>
          <c:extLst>
            <c:ext xmlns:c16="http://schemas.microsoft.com/office/drawing/2014/chart" uri="{C3380CC4-5D6E-409C-BE32-E72D297353CC}">
              <c16:uniqueId val="{00000000-E133-D844-BF02-780CC150807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C54-414C-969D-0B5AEDFCC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C54-414C-969D-0B5AEDFCC2F3}"/>
              </c:ext>
            </c:extLst>
          </c:dPt>
          <c:cat>
            <c:strRef>
              <c:f>'Tables and Graphs'!$A$270:$A$271</c:f>
              <c:strCache>
                <c:ptCount val="2"/>
                <c:pt idx="0">
                  <c:v>Yes </c:v>
                </c:pt>
                <c:pt idx="1">
                  <c:v>No</c:v>
                </c:pt>
              </c:strCache>
            </c:strRef>
          </c:cat>
          <c:val>
            <c:numRef>
              <c:f>'Tables and Graphs'!$B$270:$B$271</c:f>
              <c:numCache>
                <c:formatCode>General</c:formatCode>
                <c:ptCount val="2"/>
                <c:pt idx="0">
                  <c:v>33</c:v>
                </c:pt>
                <c:pt idx="1">
                  <c:v>13</c:v>
                </c:pt>
              </c:numCache>
            </c:numRef>
          </c:val>
          <c:extLst>
            <c:ext xmlns:c16="http://schemas.microsoft.com/office/drawing/2014/chart" uri="{C3380CC4-5D6E-409C-BE32-E72D297353CC}">
              <c16:uniqueId val="{00000000-9CA1-9745-B257-F3E42F467DC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Graphs'!$B$382</c:f>
              <c:strCache>
                <c:ptCount val="1"/>
                <c:pt idx="0">
                  <c:v>1= Not Good</c:v>
                </c:pt>
              </c:strCache>
            </c:strRef>
          </c:tx>
          <c:spPr>
            <a:solidFill>
              <a:schemeClr val="accent1"/>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Graphs'!$B$383:$B$391</c:f>
              <c:numCache>
                <c:formatCode>General</c:formatCode>
                <c:ptCount val="9"/>
                <c:pt idx="0">
                  <c:v>12</c:v>
                </c:pt>
                <c:pt idx="1">
                  <c:v>6</c:v>
                </c:pt>
                <c:pt idx="2">
                  <c:v>3</c:v>
                </c:pt>
                <c:pt idx="3">
                  <c:v>31</c:v>
                </c:pt>
                <c:pt idx="4">
                  <c:v>20</c:v>
                </c:pt>
                <c:pt idx="5">
                  <c:v>24</c:v>
                </c:pt>
                <c:pt idx="6">
                  <c:v>7</c:v>
                </c:pt>
                <c:pt idx="7">
                  <c:v>51</c:v>
                </c:pt>
                <c:pt idx="8">
                  <c:v>63</c:v>
                </c:pt>
              </c:numCache>
            </c:numRef>
          </c:val>
          <c:extLst>
            <c:ext xmlns:c16="http://schemas.microsoft.com/office/drawing/2014/chart" uri="{C3380CC4-5D6E-409C-BE32-E72D297353CC}">
              <c16:uniqueId val="{00000000-2B4B-1C48-9A74-90454FDDB776}"/>
            </c:ext>
          </c:extLst>
        </c:ser>
        <c:ser>
          <c:idx val="1"/>
          <c:order val="1"/>
          <c:tx>
            <c:strRef>
              <c:f>'Tables and Graphs'!$C$382</c:f>
              <c:strCache>
                <c:ptCount val="1"/>
                <c:pt idx="0">
                  <c:v>2</c:v>
                </c:pt>
              </c:strCache>
            </c:strRef>
          </c:tx>
          <c:spPr>
            <a:solidFill>
              <a:schemeClr val="accent2"/>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Graphs'!$C$383:$C$391</c:f>
              <c:numCache>
                <c:formatCode>General</c:formatCode>
                <c:ptCount val="9"/>
                <c:pt idx="0">
                  <c:v>22</c:v>
                </c:pt>
                <c:pt idx="1">
                  <c:v>18</c:v>
                </c:pt>
                <c:pt idx="2">
                  <c:v>2</c:v>
                </c:pt>
                <c:pt idx="3">
                  <c:v>25</c:v>
                </c:pt>
                <c:pt idx="4">
                  <c:v>24</c:v>
                </c:pt>
                <c:pt idx="5">
                  <c:v>9</c:v>
                </c:pt>
                <c:pt idx="6">
                  <c:v>5</c:v>
                </c:pt>
                <c:pt idx="7">
                  <c:v>18</c:v>
                </c:pt>
                <c:pt idx="8">
                  <c:v>13</c:v>
                </c:pt>
              </c:numCache>
            </c:numRef>
          </c:val>
          <c:extLst>
            <c:ext xmlns:c16="http://schemas.microsoft.com/office/drawing/2014/chart" uri="{C3380CC4-5D6E-409C-BE32-E72D297353CC}">
              <c16:uniqueId val="{00000001-2B4B-1C48-9A74-90454FDDB776}"/>
            </c:ext>
          </c:extLst>
        </c:ser>
        <c:ser>
          <c:idx val="2"/>
          <c:order val="2"/>
          <c:tx>
            <c:strRef>
              <c:f>'Tables and Graphs'!$D$382</c:f>
              <c:strCache>
                <c:ptCount val="1"/>
                <c:pt idx="0">
                  <c:v>3</c:v>
                </c:pt>
              </c:strCache>
            </c:strRef>
          </c:tx>
          <c:spPr>
            <a:solidFill>
              <a:schemeClr val="accent3"/>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Graphs'!$D$383:$D$391</c:f>
              <c:numCache>
                <c:formatCode>General</c:formatCode>
                <c:ptCount val="9"/>
                <c:pt idx="0">
                  <c:v>30</c:v>
                </c:pt>
                <c:pt idx="1">
                  <c:v>22</c:v>
                </c:pt>
                <c:pt idx="2">
                  <c:v>1</c:v>
                </c:pt>
                <c:pt idx="3">
                  <c:v>18</c:v>
                </c:pt>
                <c:pt idx="4">
                  <c:v>18</c:v>
                </c:pt>
                <c:pt idx="5">
                  <c:v>9</c:v>
                </c:pt>
                <c:pt idx="6">
                  <c:v>3</c:v>
                </c:pt>
                <c:pt idx="7">
                  <c:v>13</c:v>
                </c:pt>
                <c:pt idx="8">
                  <c:v>7</c:v>
                </c:pt>
              </c:numCache>
            </c:numRef>
          </c:val>
          <c:extLst>
            <c:ext xmlns:c16="http://schemas.microsoft.com/office/drawing/2014/chart" uri="{C3380CC4-5D6E-409C-BE32-E72D297353CC}">
              <c16:uniqueId val="{00000002-2B4B-1C48-9A74-90454FDDB776}"/>
            </c:ext>
          </c:extLst>
        </c:ser>
        <c:ser>
          <c:idx val="3"/>
          <c:order val="3"/>
          <c:tx>
            <c:strRef>
              <c:f>'Tables and Graphs'!$E$382</c:f>
              <c:strCache>
                <c:ptCount val="1"/>
                <c:pt idx="0">
                  <c:v>4</c:v>
                </c:pt>
              </c:strCache>
            </c:strRef>
          </c:tx>
          <c:spPr>
            <a:solidFill>
              <a:schemeClr val="accent4"/>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Graphs'!$E$383:$E$391</c:f>
              <c:numCache>
                <c:formatCode>General</c:formatCode>
                <c:ptCount val="9"/>
                <c:pt idx="0">
                  <c:v>29</c:v>
                </c:pt>
                <c:pt idx="1">
                  <c:v>26</c:v>
                </c:pt>
                <c:pt idx="2">
                  <c:v>5</c:v>
                </c:pt>
                <c:pt idx="3">
                  <c:v>23</c:v>
                </c:pt>
                <c:pt idx="4">
                  <c:v>27</c:v>
                </c:pt>
                <c:pt idx="5">
                  <c:v>15</c:v>
                </c:pt>
                <c:pt idx="6">
                  <c:v>8</c:v>
                </c:pt>
                <c:pt idx="7">
                  <c:v>17</c:v>
                </c:pt>
                <c:pt idx="8">
                  <c:v>12</c:v>
                </c:pt>
              </c:numCache>
            </c:numRef>
          </c:val>
          <c:extLst>
            <c:ext xmlns:c16="http://schemas.microsoft.com/office/drawing/2014/chart" uri="{C3380CC4-5D6E-409C-BE32-E72D297353CC}">
              <c16:uniqueId val="{00000003-2B4B-1C48-9A74-90454FDDB776}"/>
            </c:ext>
          </c:extLst>
        </c:ser>
        <c:ser>
          <c:idx val="4"/>
          <c:order val="4"/>
          <c:tx>
            <c:strRef>
              <c:f>'Tables and Graphs'!$F$382</c:f>
              <c:strCache>
                <c:ptCount val="1"/>
                <c:pt idx="0">
                  <c:v>5</c:v>
                </c:pt>
              </c:strCache>
            </c:strRef>
          </c:tx>
          <c:spPr>
            <a:solidFill>
              <a:schemeClr val="accent5"/>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Graphs'!$F$383:$F$391</c:f>
              <c:numCache>
                <c:formatCode>General</c:formatCode>
                <c:ptCount val="9"/>
                <c:pt idx="0">
                  <c:v>9</c:v>
                </c:pt>
                <c:pt idx="1">
                  <c:v>19</c:v>
                </c:pt>
                <c:pt idx="2">
                  <c:v>6</c:v>
                </c:pt>
                <c:pt idx="3">
                  <c:v>12</c:v>
                </c:pt>
                <c:pt idx="4">
                  <c:v>12</c:v>
                </c:pt>
                <c:pt idx="5">
                  <c:v>12</c:v>
                </c:pt>
                <c:pt idx="6">
                  <c:v>12</c:v>
                </c:pt>
                <c:pt idx="7">
                  <c:v>6</c:v>
                </c:pt>
                <c:pt idx="8">
                  <c:v>4</c:v>
                </c:pt>
              </c:numCache>
            </c:numRef>
          </c:val>
          <c:extLst>
            <c:ext xmlns:c16="http://schemas.microsoft.com/office/drawing/2014/chart" uri="{C3380CC4-5D6E-409C-BE32-E72D297353CC}">
              <c16:uniqueId val="{00000004-2B4B-1C48-9A74-90454FDDB776}"/>
            </c:ext>
          </c:extLst>
        </c:ser>
        <c:ser>
          <c:idx val="5"/>
          <c:order val="5"/>
          <c:tx>
            <c:strRef>
              <c:f>'Tables and Graphs'!$G$382</c:f>
              <c:strCache>
                <c:ptCount val="1"/>
                <c:pt idx="0">
                  <c:v>6</c:v>
                </c:pt>
              </c:strCache>
            </c:strRef>
          </c:tx>
          <c:spPr>
            <a:solidFill>
              <a:schemeClr val="accent6"/>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Graphs'!$G$383:$G$391</c:f>
              <c:numCache>
                <c:formatCode>General</c:formatCode>
                <c:ptCount val="9"/>
                <c:pt idx="0">
                  <c:v>17</c:v>
                </c:pt>
                <c:pt idx="1">
                  <c:v>20</c:v>
                </c:pt>
                <c:pt idx="2">
                  <c:v>26</c:v>
                </c:pt>
                <c:pt idx="3">
                  <c:v>7</c:v>
                </c:pt>
                <c:pt idx="4">
                  <c:v>12</c:v>
                </c:pt>
                <c:pt idx="5">
                  <c:v>22</c:v>
                </c:pt>
                <c:pt idx="6">
                  <c:v>25</c:v>
                </c:pt>
                <c:pt idx="7">
                  <c:v>0</c:v>
                </c:pt>
                <c:pt idx="8">
                  <c:v>0</c:v>
                </c:pt>
              </c:numCache>
            </c:numRef>
          </c:val>
          <c:extLst>
            <c:ext xmlns:c16="http://schemas.microsoft.com/office/drawing/2014/chart" uri="{C3380CC4-5D6E-409C-BE32-E72D297353CC}">
              <c16:uniqueId val="{00000005-2B4B-1C48-9A74-90454FDDB776}"/>
            </c:ext>
          </c:extLst>
        </c:ser>
        <c:ser>
          <c:idx val="6"/>
          <c:order val="6"/>
          <c:tx>
            <c:strRef>
              <c:f>'Tables and Graphs'!$H$382</c:f>
              <c:strCache>
                <c:ptCount val="1"/>
                <c:pt idx="0">
                  <c:v>7</c:v>
                </c:pt>
              </c:strCache>
            </c:strRef>
          </c:tx>
          <c:spPr>
            <a:solidFill>
              <a:schemeClr val="accent1">
                <a:lumMod val="60000"/>
              </a:schemeClr>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Graphs'!$H$383:$H$391</c:f>
              <c:numCache>
                <c:formatCode>General</c:formatCode>
                <c:ptCount val="9"/>
                <c:pt idx="0">
                  <c:v>11</c:v>
                </c:pt>
                <c:pt idx="1">
                  <c:v>11</c:v>
                </c:pt>
                <c:pt idx="2">
                  <c:v>34</c:v>
                </c:pt>
                <c:pt idx="3">
                  <c:v>5</c:v>
                </c:pt>
                <c:pt idx="4">
                  <c:v>8</c:v>
                </c:pt>
                <c:pt idx="5">
                  <c:v>20</c:v>
                </c:pt>
                <c:pt idx="6">
                  <c:v>41</c:v>
                </c:pt>
                <c:pt idx="7">
                  <c:v>5</c:v>
                </c:pt>
                <c:pt idx="8">
                  <c:v>3</c:v>
                </c:pt>
              </c:numCache>
            </c:numRef>
          </c:val>
          <c:extLst>
            <c:ext xmlns:c16="http://schemas.microsoft.com/office/drawing/2014/chart" uri="{C3380CC4-5D6E-409C-BE32-E72D297353CC}">
              <c16:uniqueId val="{00000006-2B4B-1C48-9A74-90454FDDB776}"/>
            </c:ext>
          </c:extLst>
        </c:ser>
        <c:ser>
          <c:idx val="7"/>
          <c:order val="7"/>
          <c:tx>
            <c:strRef>
              <c:f>'Tables and Graphs'!$I$382</c:f>
              <c:strCache>
                <c:ptCount val="1"/>
                <c:pt idx="0">
                  <c:v>8 = Very Good</c:v>
                </c:pt>
              </c:strCache>
            </c:strRef>
          </c:tx>
          <c:spPr>
            <a:solidFill>
              <a:schemeClr val="accent2">
                <a:lumMod val="60000"/>
              </a:schemeClr>
            </a:solidFill>
            <a:ln>
              <a:noFill/>
            </a:ln>
            <a:effectLst/>
          </c:spPr>
          <c:invertIfNegative val="0"/>
          <c:cat>
            <c:strRef>
              <c:f>'Tables and Graphs'!$A$383:$A$391</c:f>
              <c:strCache>
                <c:ptCount val="9"/>
                <c:pt idx="0">
                  <c:v>Parish noticeboards</c:v>
                </c:pt>
                <c:pt idx="1">
                  <c:v>Parish council website</c:v>
                </c:pt>
                <c:pt idx="2">
                  <c:v>Hill and Valley Newsletter</c:v>
                </c:pt>
                <c:pt idx="3">
                  <c:v>Notices in pubs</c:v>
                </c:pt>
                <c:pt idx="4">
                  <c:v>Local newspaper</c:v>
                </c:pt>
                <c:pt idx="5">
                  <c:v>Facebook</c:v>
                </c:pt>
                <c:pt idx="6">
                  <c:v>Nextdoor</c:v>
                </c:pt>
                <c:pt idx="7">
                  <c:v>Local radio</c:v>
                </c:pt>
                <c:pt idx="8">
                  <c:v>Twitter</c:v>
                </c:pt>
              </c:strCache>
            </c:strRef>
          </c:cat>
          <c:val>
            <c:numRef>
              <c:f>'Tables and Graphs'!$I$383:$I$391</c:f>
              <c:numCache>
                <c:formatCode>General</c:formatCode>
                <c:ptCount val="9"/>
                <c:pt idx="0">
                  <c:v>5</c:v>
                </c:pt>
                <c:pt idx="1">
                  <c:v>6</c:v>
                </c:pt>
                <c:pt idx="2">
                  <c:v>61</c:v>
                </c:pt>
                <c:pt idx="3">
                  <c:v>2</c:v>
                </c:pt>
                <c:pt idx="4">
                  <c:v>3</c:v>
                </c:pt>
                <c:pt idx="5">
                  <c:v>9</c:v>
                </c:pt>
                <c:pt idx="6">
                  <c:v>33</c:v>
                </c:pt>
                <c:pt idx="7">
                  <c:v>1</c:v>
                </c:pt>
                <c:pt idx="8">
                  <c:v>2</c:v>
                </c:pt>
              </c:numCache>
            </c:numRef>
          </c:val>
          <c:extLst>
            <c:ext xmlns:c16="http://schemas.microsoft.com/office/drawing/2014/chart" uri="{C3380CC4-5D6E-409C-BE32-E72D297353CC}">
              <c16:uniqueId val="{00000007-2B4B-1C48-9A74-90454FDDB776}"/>
            </c:ext>
          </c:extLst>
        </c:ser>
        <c:dLbls>
          <c:showLegendKey val="0"/>
          <c:showVal val="0"/>
          <c:showCatName val="0"/>
          <c:showSerName val="0"/>
          <c:showPercent val="0"/>
          <c:showBubbleSize val="0"/>
        </c:dLbls>
        <c:gapWidth val="150"/>
        <c:overlap val="100"/>
        <c:axId val="2072840047"/>
        <c:axId val="2072525871"/>
      </c:barChart>
      <c:catAx>
        <c:axId val="207284004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2525871"/>
        <c:crosses val="autoZero"/>
        <c:auto val="1"/>
        <c:lblAlgn val="ctr"/>
        <c:lblOffset val="100"/>
        <c:noMultiLvlLbl val="0"/>
      </c:catAx>
      <c:valAx>
        <c:axId val="207252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28400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Graphs'!$B$398</c:f>
              <c:strCache>
                <c:ptCount val="1"/>
                <c:pt idx="0">
                  <c:v>We need more of this without any new housing</c:v>
                </c:pt>
              </c:strCache>
            </c:strRef>
          </c:tx>
          <c:spPr>
            <a:solidFill>
              <a:schemeClr val="accent1"/>
            </a:solidFill>
            <a:ln>
              <a:noFill/>
            </a:ln>
            <a:effectLst/>
          </c:spPr>
          <c:invertIfNegative val="0"/>
          <c:cat>
            <c:strRef>
              <c:f>'Tables and Graphs'!$A$399:$A$409</c:f>
              <c:strCache>
                <c:ptCount val="11"/>
                <c:pt idx="0">
                  <c:v>Local shop</c:v>
                </c:pt>
                <c:pt idx="1">
                  <c:v>Local school</c:v>
                </c:pt>
                <c:pt idx="2">
                  <c:v>Local preschool</c:v>
                </c:pt>
                <c:pt idx="3">
                  <c:v>Leisure facilities</c:v>
                </c:pt>
                <c:pt idx="4">
                  <c:v>Park/play area</c:v>
                </c:pt>
                <c:pt idx="5">
                  <c:v>Health facilities (GP surgeries) </c:v>
                </c:pt>
                <c:pt idx="6">
                  <c:v>Gas/electricity/water supplies</c:v>
                </c:pt>
                <c:pt idx="7">
                  <c:v>Community facilities</c:v>
                </c:pt>
                <c:pt idx="8">
                  <c:v>Parking facilities</c:v>
                </c:pt>
                <c:pt idx="9">
                  <c:v>Road capacity</c:v>
                </c:pt>
                <c:pt idx="10">
                  <c:v>Electrical Vehicle Charging Points</c:v>
                </c:pt>
              </c:strCache>
            </c:strRef>
          </c:cat>
          <c:val>
            <c:numRef>
              <c:f>'Tables and Graphs'!$B$399:$B$409</c:f>
              <c:numCache>
                <c:formatCode>General</c:formatCode>
                <c:ptCount val="11"/>
                <c:pt idx="0">
                  <c:v>115</c:v>
                </c:pt>
                <c:pt idx="1">
                  <c:v>10</c:v>
                </c:pt>
                <c:pt idx="2">
                  <c:v>27</c:v>
                </c:pt>
                <c:pt idx="3">
                  <c:v>26</c:v>
                </c:pt>
                <c:pt idx="4">
                  <c:v>31</c:v>
                </c:pt>
                <c:pt idx="5">
                  <c:v>28</c:v>
                </c:pt>
                <c:pt idx="6">
                  <c:v>37</c:v>
                </c:pt>
                <c:pt idx="7">
                  <c:v>21</c:v>
                </c:pt>
                <c:pt idx="8">
                  <c:v>20</c:v>
                </c:pt>
                <c:pt idx="9">
                  <c:v>8</c:v>
                </c:pt>
                <c:pt idx="10">
                  <c:v>85</c:v>
                </c:pt>
              </c:numCache>
            </c:numRef>
          </c:val>
          <c:extLst>
            <c:ext xmlns:c16="http://schemas.microsoft.com/office/drawing/2014/chart" uri="{C3380CC4-5D6E-409C-BE32-E72D297353CC}">
              <c16:uniqueId val="{00000000-30F3-0541-90A0-741472FA866C}"/>
            </c:ext>
          </c:extLst>
        </c:ser>
        <c:ser>
          <c:idx val="1"/>
          <c:order val="1"/>
          <c:tx>
            <c:strRef>
              <c:f>'Tables and Graphs'!$C$398</c:f>
              <c:strCache>
                <c:ptCount val="1"/>
                <c:pt idx="0">
                  <c:v>We have enough now but will need more if new housing is built</c:v>
                </c:pt>
              </c:strCache>
            </c:strRef>
          </c:tx>
          <c:spPr>
            <a:solidFill>
              <a:schemeClr val="accent2"/>
            </a:solidFill>
            <a:ln>
              <a:noFill/>
            </a:ln>
            <a:effectLst/>
          </c:spPr>
          <c:invertIfNegative val="0"/>
          <c:cat>
            <c:strRef>
              <c:f>'Tables and Graphs'!$A$399:$A$409</c:f>
              <c:strCache>
                <c:ptCount val="11"/>
                <c:pt idx="0">
                  <c:v>Local shop</c:v>
                </c:pt>
                <c:pt idx="1">
                  <c:v>Local school</c:v>
                </c:pt>
                <c:pt idx="2">
                  <c:v>Local preschool</c:v>
                </c:pt>
                <c:pt idx="3">
                  <c:v>Leisure facilities</c:v>
                </c:pt>
                <c:pt idx="4">
                  <c:v>Park/play area</c:v>
                </c:pt>
                <c:pt idx="5">
                  <c:v>Health facilities (GP surgeries) </c:v>
                </c:pt>
                <c:pt idx="6">
                  <c:v>Gas/electricity/water supplies</c:v>
                </c:pt>
                <c:pt idx="7">
                  <c:v>Community facilities</c:v>
                </c:pt>
                <c:pt idx="8">
                  <c:v>Parking facilities</c:v>
                </c:pt>
                <c:pt idx="9">
                  <c:v>Road capacity</c:v>
                </c:pt>
                <c:pt idx="10">
                  <c:v>Electrical Vehicle Charging Points</c:v>
                </c:pt>
              </c:strCache>
            </c:strRef>
          </c:cat>
          <c:val>
            <c:numRef>
              <c:f>'Tables and Graphs'!$C$399:$C$409</c:f>
              <c:numCache>
                <c:formatCode>General</c:formatCode>
                <c:ptCount val="11"/>
                <c:pt idx="0">
                  <c:v>8</c:v>
                </c:pt>
                <c:pt idx="1">
                  <c:v>58</c:v>
                </c:pt>
                <c:pt idx="2">
                  <c:v>47</c:v>
                </c:pt>
                <c:pt idx="3">
                  <c:v>46</c:v>
                </c:pt>
                <c:pt idx="4">
                  <c:v>42</c:v>
                </c:pt>
                <c:pt idx="5">
                  <c:v>39</c:v>
                </c:pt>
                <c:pt idx="6">
                  <c:v>44</c:v>
                </c:pt>
                <c:pt idx="7">
                  <c:v>50</c:v>
                </c:pt>
                <c:pt idx="8">
                  <c:v>42</c:v>
                </c:pt>
                <c:pt idx="9">
                  <c:v>48</c:v>
                </c:pt>
                <c:pt idx="10">
                  <c:v>18</c:v>
                </c:pt>
              </c:numCache>
            </c:numRef>
          </c:val>
          <c:extLst>
            <c:ext xmlns:c16="http://schemas.microsoft.com/office/drawing/2014/chart" uri="{C3380CC4-5D6E-409C-BE32-E72D297353CC}">
              <c16:uniqueId val="{00000001-30F3-0541-90A0-741472FA866C}"/>
            </c:ext>
          </c:extLst>
        </c:ser>
        <c:ser>
          <c:idx val="2"/>
          <c:order val="2"/>
          <c:tx>
            <c:strRef>
              <c:f>'Tables and Graphs'!$D$398</c:f>
              <c:strCache>
                <c:ptCount val="1"/>
                <c:pt idx="0">
                  <c:v>We do not need any more of this even with new housing</c:v>
                </c:pt>
              </c:strCache>
            </c:strRef>
          </c:tx>
          <c:spPr>
            <a:solidFill>
              <a:schemeClr val="accent3"/>
            </a:solidFill>
            <a:ln>
              <a:noFill/>
            </a:ln>
            <a:effectLst/>
          </c:spPr>
          <c:invertIfNegative val="0"/>
          <c:cat>
            <c:strRef>
              <c:f>'Tables and Graphs'!$A$399:$A$409</c:f>
              <c:strCache>
                <c:ptCount val="11"/>
                <c:pt idx="0">
                  <c:v>Local shop</c:v>
                </c:pt>
                <c:pt idx="1">
                  <c:v>Local school</c:v>
                </c:pt>
                <c:pt idx="2">
                  <c:v>Local preschool</c:v>
                </c:pt>
                <c:pt idx="3">
                  <c:v>Leisure facilities</c:v>
                </c:pt>
                <c:pt idx="4">
                  <c:v>Park/play area</c:v>
                </c:pt>
                <c:pt idx="5">
                  <c:v>Health facilities (GP surgeries) </c:v>
                </c:pt>
                <c:pt idx="6">
                  <c:v>Gas/electricity/water supplies</c:v>
                </c:pt>
                <c:pt idx="7">
                  <c:v>Community facilities</c:v>
                </c:pt>
                <c:pt idx="8">
                  <c:v>Parking facilities</c:v>
                </c:pt>
                <c:pt idx="9">
                  <c:v>Road capacity</c:v>
                </c:pt>
                <c:pt idx="10">
                  <c:v>Electrical Vehicle Charging Points</c:v>
                </c:pt>
              </c:strCache>
            </c:strRef>
          </c:cat>
          <c:val>
            <c:numRef>
              <c:f>'Tables and Graphs'!$D$399:$D$409</c:f>
              <c:numCache>
                <c:formatCode>General</c:formatCode>
                <c:ptCount val="11"/>
                <c:pt idx="0">
                  <c:v>8</c:v>
                </c:pt>
                <c:pt idx="1">
                  <c:v>46</c:v>
                </c:pt>
                <c:pt idx="2">
                  <c:v>37</c:v>
                </c:pt>
                <c:pt idx="3">
                  <c:v>46</c:v>
                </c:pt>
                <c:pt idx="4">
                  <c:v>49</c:v>
                </c:pt>
                <c:pt idx="5">
                  <c:v>50</c:v>
                </c:pt>
                <c:pt idx="6">
                  <c:v>26</c:v>
                </c:pt>
                <c:pt idx="7">
                  <c:v>42</c:v>
                </c:pt>
                <c:pt idx="8">
                  <c:v>56</c:v>
                </c:pt>
                <c:pt idx="9">
                  <c:v>58</c:v>
                </c:pt>
                <c:pt idx="10">
                  <c:v>14</c:v>
                </c:pt>
              </c:numCache>
            </c:numRef>
          </c:val>
          <c:extLst>
            <c:ext xmlns:c16="http://schemas.microsoft.com/office/drawing/2014/chart" uri="{C3380CC4-5D6E-409C-BE32-E72D297353CC}">
              <c16:uniqueId val="{00000002-30F3-0541-90A0-741472FA866C}"/>
            </c:ext>
          </c:extLst>
        </c:ser>
        <c:ser>
          <c:idx val="3"/>
          <c:order val="3"/>
          <c:tx>
            <c:strRef>
              <c:f>'Tables and Graphs'!$E$398</c:f>
              <c:strCache>
                <c:ptCount val="1"/>
                <c:pt idx="0">
                  <c:v>Don’t know</c:v>
                </c:pt>
              </c:strCache>
            </c:strRef>
          </c:tx>
          <c:spPr>
            <a:solidFill>
              <a:schemeClr val="accent4"/>
            </a:solidFill>
            <a:ln>
              <a:noFill/>
            </a:ln>
            <a:effectLst/>
          </c:spPr>
          <c:invertIfNegative val="0"/>
          <c:cat>
            <c:strRef>
              <c:f>'Tables and Graphs'!$A$399:$A$409</c:f>
              <c:strCache>
                <c:ptCount val="11"/>
                <c:pt idx="0">
                  <c:v>Local shop</c:v>
                </c:pt>
                <c:pt idx="1">
                  <c:v>Local school</c:v>
                </c:pt>
                <c:pt idx="2">
                  <c:v>Local preschool</c:v>
                </c:pt>
                <c:pt idx="3">
                  <c:v>Leisure facilities</c:v>
                </c:pt>
                <c:pt idx="4">
                  <c:v>Park/play area</c:v>
                </c:pt>
                <c:pt idx="5">
                  <c:v>Health facilities (GP surgeries) </c:v>
                </c:pt>
                <c:pt idx="6">
                  <c:v>Gas/electricity/water supplies</c:v>
                </c:pt>
                <c:pt idx="7">
                  <c:v>Community facilities</c:v>
                </c:pt>
                <c:pt idx="8">
                  <c:v>Parking facilities</c:v>
                </c:pt>
                <c:pt idx="9">
                  <c:v>Road capacity</c:v>
                </c:pt>
                <c:pt idx="10">
                  <c:v>Electrical Vehicle Charging Points</c:v>
                </c:pt>
              </c:strCache>
            </c:strRef>
          </c:cat>
          <c:val>
            <c:numRef>
              <c:f>'Tables and Graphs'!$E$399:$E$409</c:f>
              <c:numCache>
                <c:formatCode>General</c:formatCode>
                <c:ptCount val="11"/>
                <c:pt idx="0">
                  <c:v>3</c:v>
                </c:pt>
                <c:pt idx="1">
                  <c:v>13</c:v>
                </c:pt>
                <c:pt idx="2">
                  <c:v>17</c:v>
                </c:pt>
                <c:pt idx="3">
                  <c:v>10</c:v>
                </c:pt>
                <c:pt idx="4">
                  <c:v>6</c:v>
                </c:pt>
                <c:pt idx="5">
                  <c:v>11</c:v>
                </c:pt>
                <c:pt idx="6">
                  <c:v>20</c:v>
                </c:pt>
                <c:pt idx="7">
                  <c:v>12</c:v>
                </c:pt>
                <c:pt idx="8">
                  <c:v>9</c:v>
                </c:pt>
                <c:pt idx="9">
                  <c:v>13</c:v>
                </c:pt>
                <c:pt idx="10">
                  <c:v>10</c:v>
                </c:pt>
              </c:numCache>
            </c:numRef>
          </c:val>
          <c:extLst>
            <c:ext xmlns:c16="http://schemas.microsoft.com/office/drawing/2014/chart" uri="{C3380CC4-5D6E-409C-BE32-E72D297353CC}">
              <c16:uniqueId val="{00000003-30F3-0541-90A0-741472FA866C}"/>
            </c:ext>
          </c:extLst>
        </c:ser>
        <c:dLbls>
          <c:showLegendKey val="0"/>
          <c:showVal val="0"/>
          <c:showCatName val="0"/>
          <c:showSerName val="0"/>
          <c:showPercent val="0"/>
          <c:showBubbleSize val="0"/>
        </c:dLbls>
        <c:gapWidth val="150"/>
        <c:overlap val="100"/>
        <c:axId val="76665936"/>
        <c:axId val="78930592"/>
      </c:barChart>
      <c:catAx>
        <c:axId val="76665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30592"/>
        <c:crosses val="autoZero"/>
        <c:auto val="1"/>
        <c:lblAlgn val="ctr"/>
        <c:lblOffset val="100"/>
        <c:noMultiLvlLbl val="0"/>
      </c:catAx>
      <c:valAx>
        <c:axId val="789305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665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Graphs'!$B$417</c:f>
              <c:strCache>
                <c:ptCount val="1"/>
                <c:pt idx="0">
                  <c:v>Daily</c:v>
                </c:pt>
              </c:strCache>
            </c:strRef>
          </c:tx>
          <c:spPr>
            <a:solidFill>
              <a:schemeClr val="accent1"/>
            </a:solidFill>
            <a:ln>
              <a:noFill/>
            </a:ln>
            <a:effectLst/>
          </c:spPr>
          <c:invertIfNegative val="0"/>
          <c:cat>
            <c:strRef>
              <c:f>'Tables and Graphs'!$A$418:$A$422</c:f>
              <c:strCache>
                <c:ptCount val="5"/>
                <c:pt idx="0">
                  <c:v>Rencomb surgery</c:v>
                </c:pt>
                <c:pt idx="1">
                  <c:v>Northleach surgery</c:v>
                </c:pt>
                <c:pt idx="2">
                  <c:v>Cirencester Hospital</c:v>
                </c:pt>
                <c:pt idx="3">
                  <c:v>Other Surgery</c:v>
                </c:pt>
                <c:pt idx="4">
                  <c:v>Pharmacy</c:v>
                </c:pt>
              </c:strCache>
            </c:strRef>
          </c:cat>
          <c:val>
            <c:numRef>
              <c:f>'Tables and Graphs'!$B$418:$B$422</c:f>
              <c:numCache>
                <c:formatCode>General</c:formatCode>
                <c:ptCount val="5"/>
                <c:pt idx="0">
                  <c:v>0</c:v>
                </c:pt>
                <c:pt idx="1">
                  <c:v>1</c:v>
                </c:pt>
                <c:pt idx="2">
                  <c:v>0</c:v>
                </c:pt>
                <c:pt idx="3">
                  <c:v>0</c:v>
                </c:pt>
                <c:pt idx="4">
                  <c:v>0</c:v>
                </c:pt>
              </c:numCache>
            </c:numRef>
          </c:val>
          <c:extLst>
            <c:ext xmlns:c16="http://schemas.microsoft.com/office/drawing/2014/chart" uri="{C3380CC4-5D6E-409C-BE32-E72D297353CC}">
              <c16:uniqueId val="{00000000-E093-0C44-A57B-DD400EDF9939}"/>
            </c:ext>
          </c:extLst>
        </c:ser>
        <c:ser>
          <c:idx val="1"/>
          <c:order val="1"/>
          <c:tx>
            <c:strRef>
              <c:f>'Tables and Graphs'!$C$417</c:f>
              <c:strCache>
                <c:ptCount val="1"/>
                <c:pt idx="0">
                  <c:v>Weekly</c:v>
                </c:pt>
              </c:strCache>
            </c:strRef>
          </c:tx>
          <c:spPr>
            <a:solidFill>
              <a:schemeClr val="accent2"/>
            </a:solidFill>
            <a:ln>
              <a:noFill/>
            </a:ln>
            <a:effectLst/>
          </c:spPr>
          <c:invertIfNegative val="0"/>
          <c:cat>
            <c:strRef>
              <c:f>'Tables and Graphs'!$A$418:$A$422</c:f>
              <c:strCache>
                <c:ptCount val="5"/>
                <c:pt idx="0">
                  <c:v>Rencomb surgery</c:v>
                </c:pt>
                <c:pt idx="1">
                  <c:v>Northleach surgery</c:v>
                </c:pt>
                <c:pt idx="2">
                  <c:v>Cirencester Hospital</c:v>
                </c:pt>
                <c:pt idx="3">
                  <c:v>Other Surgery</c:v>
                </c:pt>
                <c:pt idx="4">
                  <c:v>Pharmacy</c:v>
                </c:pt>
              </c:strCache>
            </c:strRef>
          </c:cat>
          <c:val>
            <c:numRef>
              <c:f>'Tables and Graphs'!$C$418:$C$422</c:f>
              <c:numCache>
                <c:formatCode>General</c:formatCode>
                <c:ptCount val="5"/>
                <c:pt idx="0">
                  <c:v>1</c:v>
                </c:pt>
                <c:pt idx="1">
                  <c:v>0</c:v>
                </c:pt>
                <c:pt idx="2">
                  <c:v>0</c:v>
                </c:pt>
                <c:pt idx="3">
                  <c:v>0</c:v>
                </c:pt>
                <c:pt idx="4">
                  <c:v>3</c:v>
                </c:pt>
              </c:numCache>
            </c:numRef>
          </c:val>
          <c:extLst>
            <c:ext xmlns:c16="http://schemas.microsoft.com/office/drawing/2014/chart" uri="{C3380CC4-5D6E-409C-BE32-E72D297353CC}">
              <c16:uniqueId val="{00000001-E093-0C44-A57B-DD400EDF9939}"/>
            </c:ext>
          </c:extLst>
        </c:ser>
        <c:ser>
          <c:idx val="2"/>
          <c:order val="2"/>
          <c:tx>
            <c:strRef>
              <c:f>'Tables and Graphs'!$D$417</c:f>
              <c:strCache>
                <c:ptCount val="1"/>
                <c:pt idx="0">
                  <c:v>Monthly</c:v>
                </c:pt>
              </c:strCache>
            </c:strRef>
          </c:tx>
          <c:spPr>
            <a:solidFill>
              <a:schemeClr val="accent3"/>
            </a:solidFill>
            <a:ln>
              <a:noFill/>
            </a:ln>
            <a:effectLst/>
          </c:spPr>
          <c:invertIfNegative val="0"/>
          <c:cat>
            <c:strRef>
              <c:f>'Tables and Graphs'!$A$418:$A$422</c:f>
              <c:strCache>
                <c:ptCount val="5"/>
                <c:pt idx="0">
                  <c:v>Rencomb surgery</c:v>
                </c:pt>
                <c:pt idx="1">
                  <c:v>Northleach surgery</c:v>
                </c:pt>
                <c:pt idx="2">
                  <c:v>Cirencester Hospital</c:v>
                </c:pt>
                <c:pt idx="3">
                  <c:v>Other Surgery</c:v>
                </c:pt>
                <c:pt idx="4">
                  <c:v>Pharmacy</c:v>
                </c:pt>
              </c:strCache>
            </c:strRef>
          </c:cat>
          <c:val>
            <c:numRef>
              <c:f>'Tables and Graphs'!$D$418:$D$422</c:f>
              <c:numCache>
                <c:formatCode>General</c:formatCode>
                <c:ptCount val="5"/>
                <c:pt idx="0">
                  <c:v>13</c:v>
                </c:pt>
                <c:pt idx="1">
                  <c:v>9</c:v>
                </c:pt>
                <c:pt idx="2">
                  <c:v>1</c:v>
                </c:pt>
                <c:pt idx="3">
                  <c:v>1</c:v>
                </c:pt>
                <c:pt idx="4">
                  <c:v>12</c:v>
                </c:pt>
              </c:numCache>
            </c:numRef>
          </c:val>
          <c:extLst>
            <c:ext xmlns:c16="http://schemas.microsoft.com/office/drawing/2014/chart" uri="{C3380CC4-5D6E-409C-BE32-E72D297353CC}">
              <c16:uniqueId val="{00000002-E093-0C44-A57B-DD400EDF9939}"/>
            </c:ext>
          </c:extLst>
        </c:ser>
        <c:ser>
          <c:idx val="3"/>
          <c:order val="3"/>
          <c:tx>
            <c:strRef>
              <c:f>'Tables and Graphs'!$E$417</c:f>
              <c:strCache>
                <c:ptCount val="1"/>
                <c:pt idx="0">
                  <c:v>When need arises</c:v>
                </c:pt>
              </c:strCache>
            </c:strRef>
          </c:tx>
          <c:spPr>
            <a:solidFill>
              <a:schemeClr val="accent4"/>
            </a:solidFill>
            <a:ln>
              <a:noFill/>
            </a:ln>
            <a:effectLst/>
          </c:spPr>
          <c:invertIfNegative val="0"/>
          <c:cat>
            <c:strRef>
              <c:f>'Tables and Graphs'!$A$418:$A$422</c:f>
              <c:strCache>
                <c:ptCount val="5"/>
                <c:pt idx="0">
                  <c:v>Rencomb surgery</c:v>
                </c:pt>
                <c:pt idx="1">
                  <c:v>Northleach surgery</c:v>
                </c:pt>
                <c:pt idx="2">
                  <c:v>Cirencester Hospital</c:v>
                </c:pt>
                <c:pt idx="3">
                  <c:v>Other Surgery</c:v>
                </c:pt>
                <c:pt idx="4">
                  <c:v>Pharmacy</c:v>
                </c:pt>
              </c:strCache>
            </c:strRef>
          </c:cat>
          <c:val>
            <c:numRef>
              <c:f>'Tables and Graphs'!$E$418:$E$422</c:f>
              <c:numCache>
                <c:formatCode>General</c:formatCode>
                <c:ptCount val="5"/>
                <c:pt idx="0">
                  <c:v>72</c:v>
                </c:pt>
                <c:pt idx="1">
                  <c:v>47</c:v>
                </c:pt>
                <c:pt idx="2">
                  <c:v>95</c:v>
                </c:pt>
                <c:pt idx="3">
                  <c:v>23</c:v>
                </c:pt>
                <c:pt idx="4">
                  <c:v>88</c:v>
                </c:pt>
              </c:numCache>
            </c:numRef>
          </c:val>
          <c:extLst>
            <c:ext xmlns:c16="http://schemas.microsoft.com/office/drawing/2014/chart" uri="{C3380CC4-5D6E-409C-BE32-E72D297353CC}">
              <c16:uniqueId val="{00000003-E093-0C44-A57B-DD400EDF9939}"/>
            </c:ext>
          </c:extLst>
        </c:ser>
        <c:dLbls>
          <c:showLegendKey val="0"/>
          <c:showVal val="0"/>
          <c:showCatName val="0"/>
          <c:showSerName val="0"/>
          <c:showPercent val="0"/>
          <c:showBubbleSize val="0"/>
        </c:dLbls>
        <c:gapWidth val="150"/>
        <c:overlap val="100"/>
        <c:axId val="71808000"/>
        <c:axId val="71809632"/>
      </c:barChart>
      <c:catAx>
        <c:axId val="718080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09632"/>
        <c:crosses val="autoZero"/>
        <c:auto val="1"/>
        <c:lblAlgn val="ctr"/>
        <c:lblOffset val="100"/>
        <c:noMultiLvlLbl val="0"/>
      </c:catAx>
      <c:valAx>
        <c:axId val="71809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8080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953-FB4C-9EFB-1E63651F3FC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953-FB4C-9EFB-1E63651F3FCA}"/>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953-FB4C-9EFB-1E63651F3FC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953-FB4C-9EFB-1E63651F3FCA}"/>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953-FB4C-9EFB-1E63651F3FCA}"/>
              </c:ext>
            </c:extLst>
          </c:dPt>
          <c:cat>
            <c:strRef>
              <c:f>'Tables and Graphs'!$A$355:$A$359</c:f>
              <c:strCache>
                <c:ptCount val="5"/>
                <c:pt idx="0">
                  <c:v>Very Important</c:v>
                </c:pt>
                <c:pt idx="1">
                  <c:v>Quite important</c:v>
                </c:pt>
                <c:pt idx="2">
                  <c:v>Important</c:v>
                </c:pt>
                <c:pt idx="3">
                  <c:v>Not Important</c:v>
                </c:pt>
                <c:pt idx="4">
                  <c:v>Not sure/ don't know</c:v>
                </c:pt>
              </c:strCache>
            </c:strRef>
          </c:cat>
          <c:val>
            <c:numRef>
              <c:f>'Tables and Graphs'!$B$355:$B$359</c:f>
              <c:numCache>
                <c:formatCode>General</c:formatCode>
                <c:ptCount val="5"/>
                <c:pt idx="0">
                  <c:v>49</c:v>
                </c:pt>
                <c:pt idx="1">
                  <c:v>46</c:v>
                </c:pt>
                <c:pt idx="2">
                  <c:v>35</c:v>
                </c:pt>
                <c:pt idx="3">
                  <c:v>8</c:v>
                </c:pt>
                <c:pt idx="4">
                  <c:v>1</c:v>
                </c:pt>
              </c:numCache>
            </c:numRef>
          </c:val>
          <c:extLst>
            <c:ext xmlns:c16="http://schemas.microsoft.com/office/drawing/2014/chart" uri="{C3380CC4-5D6E-409C-BE32-E72D297353CC}">
              <c16:uniqueId val="{00000000-19BD-FA4C-988F-2A3758A4E7C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Your Housing</a:t>
            </a:r>
            <a:r>
              <a:rPr lang="en-GB" baseline="0"/>
              <a:t> Situation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86B-934D-A27D-DDB5A06240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6B-934D-A27D-DDB5A06240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86B-934D-A27D-DDB5A06240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86B-934D-A27D-DDB5A06240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86B-934D-A27D-DDB5A062405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86B-934D-A27D-DDB5A062405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86B-934D-A27D-DDB5A062405A}"/>
              </c:ext>
            </c:extLst>
          </c:dPt>
          <c:cat>
            <c:strRef>
              <c:f>'Tables and Graphs'!$A$19:$A$25</c:f>
              <c:strCache>
                <c:ptCount val="7"/>
                <c:pt idx="0">
                  <c:v>Buying on a mortgage</c:v>
                </c:pt>
                <c:pt idx="1">
                  <c:v>Owned outright</c:v>
                </c:pt>
                <c:pt idx="2">
                  <c:v>Rented from private landlord</c:v>
                </c:pt>
                <c:pt idx="3">
                  <c:v>Housing association</c:v>
                </c:pt>
                <c:pt idx="4">
                  <c:v>Social Housing</c:v>
                </c:pt>
                <c:pt idx="5">
                  <c:v>Living with family</c:v>
                </c:pt>
                <c:pt idx="6">
                  <c:v>Other</c:v>
                </c:pt>
              </c:strCache>
            </c:strRef>
          </c:cat>
          <c:val>
            <c:numRef>
              <c:f>'Tables and Graphs'!$B$19:$B$25</c:f>
              <c:numCache>
                <c:formatCode>General</c:formatCode>
                <c:ptCount val="7"/>
                <c:pt idx="0">
                  <c:v>56</c:v>
                </c:pt>
                <c:pt idx="1">
                  <c:v>64</c:v>
                </c:pt>
                <c:pt idx="2">
                  <c:v>9</c:v>
                </c:pt>
                <c:pt idx="3">
                  <c:v>2</c:v>
                </c:pt>
                <c:pt idx="4">
                  <c:v>0</c:v>
                </c:pt>
                <c:pt idx="5">
                  <c:v>5</c:v>
                </c:pt>
                <c:pt idx="6">
                  <c:v>3</c:v>
                </c:pt>
              </c:numCache>
            </c:numRef>
          </c:val>
          <c:extLst>
            <c:ext xmlns:c16="http://schemas.microsoft.com/office/drawing/2014/chart" uri="{C3380CC4-5D6E-409C-BE32-E72D297353CC}">
              <c16:uniqueId val="{00000000-05D5-B641-A4B1-A47A7C4182C0}"/>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F-586B-934D-A27D-DDB5A06240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1-586B-934D-A27D-DDB5A06240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3-586B-934D-A27D-DDB5A062405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5-586B-934D-A27D-DDB5A062405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7-586B-934D-A27D-DDB5A062405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9-586B-934D-A27D-DDB5A062405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B-586B-934D-A27D-DDB5A062405A}"/>
              </c:ext>
            </c:extLst>
          </c:dPt>
          <c:cat>
            <c:strRef>
              <c:f>'Tables and Graphs'!$A$19:$A$25</c:f>
              <c:strCache>
                <c:ptCount val="7"/>
                <c:pt idx="0">
                  <c:v>Buying on a mortgage</c:v>
                </c:pt>
                <c:pt idx="1">
                  <c:v>Owned outright</c:v>
                </c:pt>
                <c:pt idx="2">
                  <c:v>Rented from private landlord</c:v>
                </c:pt>
                <c:pt idx="3">
                  <c:v>Housing association</c:v>
                </c:pt>
                <c:pt idx="4">
                  <c:v>Social Housing</c:v>
                </c:pt>
                <c:pt idx="5">
                  <c:v>Living with family</c:v>
                </c:pt>
                <c:pt idx="6">
                  <c:v>Other</c:v>
                </c:pt>
              </c:strCache>
            </c:strRef>
          </c:cat>
          <c:val>
            <c:numRef>
              <c:f>'Tables and Graphs'!$C$19:$C$25</c:f>
              <c:numCache>
                <c:formatCode>0%</c:formatCode>
                <c:ptCount val="7"/>
                <c:pt idx="0">
                  <c:v>0.40287769784172661</c:v>
                </c:pt>
                <c:pt idx="1">
                  <c:v>0.46043165467625902</c:v>
                </c:pt>
                <c:pt idx="2">
                  <c:v>6.4748201438848921E-2</c:v>
                </c:pt>
                <c:pt idx="3">
                  <c:v>1.4388489208633094E-2</c:v>
                </c:pt>
                <c:pt idx="4">
                  <c:v>0</c:v>
                </c:pt>
                <c:pt idx="5">
                  <c:v>3.5971223021582732E-2</c:v>
                </c:pt>
                <c:pt idx="6">
                  <c:v>2.1582733812949641E-2</c:v>
                </c:pt>
              </c:numCache>
            </c:numRef>
          </c:val>
          <c:extLst>
            <c:ext xmlns:c16="http://schemas.microsoft.com/office/drawing/2014/chart" uri="{C3380CC4-5D6E-409C-BE32-E72D297353CC}">
              <c16:uniqueId val="{00000001-05D5-B641-A4B1-A47A7C4182C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D79-E74A-8623-147ED59D053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1D79-E74A-8623-147ED59D053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1D79-E74A-8623-147ED59D0532}"/>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1D79-E74A-8623-147ED59D0532}"/>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1D79-E74A-8623-147ED59D0532}"/>
              </c:ext>
            </c:extLst>
          </c:dPt>
          <c:cat>
            <c:strRef>
              <c:f>'Tables and Graphs'!$A$369:$A$373</c:f>
              <c:strCache>
                <c:ptCount val="5"/>
                <c:pt idx="0">
                  <c:v>Very easy</c:v>
                </c:pt>
                <c:pt idx="1">
                  <c:v>Easy</c:v>
                </c:pt>
                <c:pt idx="2">
                  <c:v>Difficult</c:v>
                </c:pt>
                <c:pt idx="3">
                  <c:v>Very Difficult</c:v>
                </c:pt>
                <c:pt idx="4">
                  <c:v>Not sure/ don’t know</c:v>
                </c:pt>
              </c:strCache>
            </c:strRef>
          </c:cat>
          <c:val>
            <c:numRef>
              <c:f>'Tables and Graphs'!$B$369:$B$373</c:f>
              <c:numCache>
                <c:formatCode>General</c:formatCode>
                <c:ptCount val="5"/>
                <c:pt idx="0">
                  <c:v>34</c:v>
                </c:pt>
                <c:pt idx="1">
                  <c:v>94</c:v>
                </c:pt>
                <c:pt idx="2">
                  <c:v>4</c:v>
                </c:pt>
                <c:pt idx="3">
                  <c:v>1</c:v>
                </c:pt>
                <c:pt idx="4">
                  <c:v>6</c:v>
                </c:pt>
              </c:numCache>
            </c:numRef>
          </c:val>
          <c:extLst>
            <c:ext xmlns:c16="http://schemas.microsoft.com/office/drawing/2014/chart" uri="{C3380CC4-5D6E-409C-BE32-E72D297353CC}">
              <c16:uniqueId val="{00000000-BBD4-8A43-96DC-93B02A5C94C5}"/>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Graphs'!$B$447</c:f>
              <c:strCache>
                <c:ptCount val="1"/>
                <c:pt idx="0">
                  <c:v>Daily</c:v>
                </c:pt>
              </c:strCache>
            </c:strRef>
          </c:tx>
          <c:spPr>
            <a:solidFill>
              <a:schemeClr val="accent1"/>
            </a:solidFill>
            <a:ln>
              <a:noFill/>
            </a:ln>
            <a:effectLst/>
          </c:spPr>
          <c:invertIfNegative val="0"/>
          <c:cat>
            <c:strRef>
              <c:f>'Tables and Graphs'!$A$448:$A$456</c:f>
              <c:strCache>
                <c:ptCount val="9"/>
                <c:pt idx="0">
                  <c:v>Pre-School</c:v>
                </c:pt>
                <c:pt idx="1">
                  <c:v>School</c:v>
                </c:pt>
                <c:pt idx="2">
                  <c:v>Village Hall (Pre COVID-19)</c:v>
                </c:pt>
                <c:pt idx="3">
                  <c:v>Cricket pitch</c:v>
                </c:pt>
                <c:pt idx="4">
                  <c:v>Tennis courts</c:v>
                </c:pt>
                <c:pt idx="5">
                  <c:v>Children’s playground</c:v>
                </c:pt>
                <c:pt idx="6">
                  <c:v>Football pitch</c:v>
                </c:pt>
                <c:pt idx="7">
                  <c:v>Church</c:v>
                </c:pt>
                <c:pt idx="8">
                  <c:v>Fitness apparatus</c:v>
                </c:pt>
              </c:strCache>
            </c:strRef>
          </c:cat>
          <c:val>
            <c:numRef>
              <c:f>'Tables and Graphs'!$B$448:$B$456</c:f>
              <c:numCache>
                <c:formatCode>General</c:formatCode>
                <c:ptCount val="9"/>
                <c:pt idx="0">
                  <c:v>7</c:v>
                </c:pt>
                <c:pt idx="1">
                  <c:v>11</c:v>
                </c:pt>
                <c:pt idx="2">
                  <c:v>1</c:v>
                </c:pt>
                <c:pt idx="3">
                  <c:v>0</c:v>
                </c:pt>
                <c:pt idx="4">
                  <c:v>2</c:v>
                </c:pt>
                <c:pt idx="5">
                  <c:v>4</c:v>
                </c:pt>
                <c:pt idx="6">
                  <c:v>3</c:v>
                </c:pt>
                <c:pt idx="7">
                  <c:v>1</c:v>
                </c:pt>
                <c:pt idx="8">
                  <c:v>1</c:v>
                </c:pt>
              </c:numCache>
            </c:numRef>
          </c:val>
          <c:extLst>
            <c:ext xmlns:c16="http://schemas.microsoft.com/office/drawing/2014/chart" uri="{C3380CC4-5D6E-409C-BE32-E72D297353CC}">
              <c16:uniqueId val="{00000000-E586-5845-AD17-4F0C7922DC75}"/>
            </c:ext>
          </c:extLst>
        </c:ser>
        <c:ser>
          <c:idx val="1"/>
          <c:order val="1"/>
          <c:tx>
            <c:strRef>
              <c:f>'Tables and Graphs'!$C$447</c:f>
              <c:strCache>
                <c:ptCount val="1"/>
                <c:pt idx="0">
                  <c:v>Weekly</c:v>
                </c:pt>
              </c:strCache>
            </c:strRef>
          </c:tx>
          <c:spPr>
            <a:solidFill>
              <a:schemeClr val="accent2"/>
            </a:solidFill>
            <a:ln>
              <a:noFill/>
            </a:ln>
            <a:effectLst/>
          </c:spPr>
          <c:invertIfNegative val="0"/>
          <c:cat>
            <c:strRef>
              <c:f>'Tables and Graphs'!$A$448:$A$456</c:f>
              <c:strCache>
                <c:ptCount val="9"/>
                <c:pt idx="0">
                  <c:v>Pre-School</c:v>
                </c:pt>
                <c:pt idx="1">
                  <c:v>School</c:v>
                </c:pt>
                <c:pt idx="2">
                  <c:v>Village Hall (Pre COVID-19)</c:v>
                </c:pt>
                <c:pt idx="3">
                  <c:v>Cricket pitch</c:v>
                </c:pt>
                <c:pt idx="4">
                  <c:v>Tennis courts</c:v>
                </c:pt>
                <c:pt idx="5">
                  <c:v>Children’s playground</c:v>
                </c:pt>
                <c:pt idx="6">
                  <c:v>Football pitch</c:v>
                </c:pt>
                <c:pt idx="7">
                  <c:v>Church</c:v>
                </c:pt>
                <c:pt idx="8">
                  <c:v>Fitness apparatus</c:v>
                </c:pt>
              </c:strCache>
            </c:strRef>
          </c:cat>
          <c:val>
            <c:numRef>
              <c:f>'Tables and Graphs'!$C$448:$C$456</c:f>
              <c:numCache>
                <c:formatCode>General</c:formatCode>
                <c:ptCount val="9"/>
                <c:pt idx="0">
                  <c:v>2</c:v>
                </c:pt>
                <c:pt idx="1">
                  <c:v>4</c:v>
                </c:pt>
                <c:pt idx="2">
                  <c:v>17</c:v>
                </c:pt>
                <c:pt idx="3">
                  <c:v>0</c:v>
                </c:pt>
                <c:pt idx="4">
                  <c:v>26</c:v>
                </c:pt>
                <c:pt idx="5">
                  <c:v>4</c:v>
                </c:pt>
                <c:pt idx="6">
                  <c:v>14</c:v>
                </c:pt>
                <c:pt idx="7">
                  <c:v>7</c:v>
                </c:pt>
                <c:pt idx="8">
                  <c:v>5</c:v>
                </c:pt>
              </c:numCache>
            </c:numRef>
          </c:val>
          <c:extLst>
            <c:ext xmlns:c16="http://schemas.microsoft.com/office/drawing/2014/chart" uri="{C3380CC4-5D6E-409C-BE32-E72D297353CC}">
              <c16:uniqueId val="{00000001-E586-5845-AD17-4F0C7922DC75}"/>
            </c:ext>
          </c:extLst>
        </c:ser>
        <c:ser>
          <c:idx val="2"/>
          <c:order val="2"/>
          <c:tx>
            <c:strRef>
              <c:f>'Tables and Graphs'!$D$447</c:f>
              <c:strCache>
                <c:ptCount val="1"/>
                <c:pt idx="0">
                  <c:v>Monthly</c:v>
                </c:pt>
              </c:strCache>
            </c:strRef>
          </c:tx>
          <c:spPr>
            <a:solidFill>
              <a:schemeClr val="accent3"/>
            </a:solidFill>
            <a:ln>
              <a:noFill/>
            </a:ln>
            <a:effectLst/>
          </c:spPr>
          <c:invertIfNegative val="0"/>
          <c:cat>
            <c:strRef>
              <c:f>'Tables and Graphs'!$A$448:$A$456</c:f>
              <c:strCache>
                <c:ptCount val="9"/>
                <c:pt idx="0">
                  <c:v>Pre-School</c:v>
                </c:pt>
                <c:pt idx="1">
                  <c:v>School</c:v>
                </c:pt>
                <c:pt idx="2">
                  <c:v>Village Hall (Pre COVID-19)</c:v>
                </c:pt>
                <c:pt idx="3">
                  <c:v>Cricket pitch</c:v>
                </c:pt>
                <c:pt idx="4">
                  <c:v>Tennis courts</c:v>
                </c:pt>
                <c:pt idx="5">
                  <c:v>Children’s playground</c:v>
                </c:pt>
                <c:pt idx="6">
                  <c:v>Football pitch</c:v>
                </c:pt>
                <c:pt idx="7">
                  <c:v>Church</c:v>
                </c:pt>
                <c:pt idx="8">
                  <c:v>Fitness apparatus</c:v>
                </c:pt>
              </c:strCache>
            </c:strRef>
          </c:cat>
          <c:val>
            <c:numRef>
              <c:f>'Tables and Graphs'!$D$448:$D$456</c:f>
              <c:numCache>
                <c:formatCode>General</c:formatCode>
                <c:ptCount val="9"/>
                <c:pt idx="0">
                  <c:v>0</c:v>
                </c:pt>
                <c:pt idx="1">
                  <c:v>1</c:v>
                </c:pt>
                <c:pt idx="2">
                  <c:v>40</c:v>
                </c:pt>
                <c:pt idx="3">
                  <c:v>8</c:v>
                </c:pt>
                <c:pt idx="4">
                  <c:v>12</c:v>
                </c:pt>
                <c:pt idx="5">
                  <c:v>18</c:v>
                </c:pt>
                <c:pt idx="6">
                  <c:v>16</c:v>
                </c:pt>
                <c:pt idx="7">
                  <c:v>21</c:v>
                </c:pt>
                <c:pt idx="8">
                  <c:v>7</c:v>
                </c:pt>
              </c:numCache>
            </c:numRef>
          </c:val>
          <c:extLst>
            <c:ext xmlns:c16="http://schemas.microsoft.com/office/drawing/2014/chart" uri="{C3380CC4-5D6E-409C-BE32-E72D297353CC}">
              <c16:uniqueId val="{00000002-E586-5845-AD17-4F0C7922DC75}"/>
            </c:ext>
          </c:extLst>
        </c:ser>
        <c:ser>
          <c:idx val="3"/>
          <c:order val="3"/>
          <c:tx>
            <c:strRef>
              <c:f>'Tables and Graphs'!$E$447</c:f>
              <c:strCache>
                <c:ptCount val="1"/>
                <c:pt idx="0">
                  <c:v>Yearly</c:v>
                </c:pt>
              </c:strCache>
            </c:strRef>
          </c:tx>
          <c:spPr>
            <a:solidFill>
              <a:schemeClr val="accent4"/>
            </a:solidFill>
            <a:ln>
              <a:noFill/>
            </a:ln>
            <a:effectLst/>
          </c:spPr>
          <c:invertIfNegative val="0"/>
          <c:cat>
            <c:strRef>
              <c:f>'Tables and Graphs'!$A$448:$A$456</c:f>
              <c:strCache>
                <c:ptCount val="9"/>
                <c:pt idx="0">
                  <c:v>Pre-School</c:v>
                </c:pt>
                <c:pt idx="1">
                  <c:v>School</c:v>
                </c:pt>
                <c:pt idx="2">
                  <c:v>Village Hall (Pre COVID-19)</c:v>
                </c:pt>
                <c:pt idx="3">
                  <c:v>Cricket pitch</c:v>
                </c:pt>
                <c:pt idx="4">
                  <c:v>Tennis courts</c:v>
                </c:pt>
                <c:pt idx="5">
                  <c:v>Children’s playground</c:v>
                </c:pt>
                <c:pt idx="6">
                  <c:v>Football pitch</c:v>
                </c:pt>
                <c:pt idx="7">
                  <c:v>Church</c:v>
                </c:pt>
                <c:pt idx="8">
                  <c:v>Fitness apparatus</c:v>
                </c:pt>
              </c:strCache>
            </c:strRef>
          </c:cat>
          <c:val>
            <c:numRef>
              <c:f>'Tables and Graphs'!$E$448:$E$456</c:f>
              <c:numCache>
                <c:formatCode>General</c:formatCode>
                <c:ptCount val="9"/>
                <c:pt idx="0">
                  <c:v>2</c:v>
                </c:pt>
                <c:pt idx="1">
                  <c:v>0</c:v>
                </c:pt>
                <c:pt idx="2">
                  <c:v>49</c:v>
                </c:pt>
                <c:pt idx="3">
                  <c:v>14</c:v>
                </c:pt>
                <c:pt idx="4">
                  <c:v>7</c:v>
                </c:pt>
                <c:pt idx="5">
                  <c:v>12</c:v>
                </c:pt>
                <c:pt idx="6">
                  <c:v>18</c:v>
                </c:pt>
                <c:pt idx="7">
                  <c:v>52</c:v>
                </c:pt>
                <c:pt idx="8">
                  <c:v>13</c:v>
                </c:pt>
              </c:numCache>
            </c:numRef>
          </c:val>
          <c:extLst>
            <c:ext xmlns:c16="http://schemas.microsoft.com/office/drawing/2014/chart" uri="{C3380CC4-5D6E-409C-BE32-E72D297353CC}">
              <c16:uniqueId val="{00000003-E586-5845-AD17-4F0C7922DC75}"/>
            </c:ext>
          </c:extLst>
        </c:ser>
        <c:ser>
          <c:idx val="4"/>
          <c:order val="4"/>
          <c:tx>
            <c:strRef>
              <c:f>'Tables and Graphs'!$F$447</c:f>
              <c:strCache>
                <c:ptCount val="1"/>
                <c:pt idx="0">
                  <c:v>Not at all</c:v>
                </c:pt>
              </c:strCache>
            </c:strRef>
          </c:tx>
          <c:spPr>
            <a:solidFill>
              <a:schemeClr val="accent5"/>
            </a:solidFill>
            <a:ln>
              <a:noFill/>
            </a:ln>
            <a:effectLst/>
          </c:spPr>
          <c:invertIfNegative val="0"/>
          <c:cat>
            <c:strRef>
              <c:f>'Tables and Graphs'!$A$448:$A$456</c:f>
              <c:strCache>
                <c:ptCount val="9"/>
                <c:pt idx="0">
                  <c:v>Pre-School</c:v>
                </c:pt>
                <c:pt idx="1">
                  <c:v>School</c:v>
                </c:pt>
                <c:pt idx="2">
                  <c:v>Village Hall (Pre COVID-19)</c:v>
                </c:pt>
                <c:pt idx="3">
                  <c:v>Cricket pitch</c:v>
                </c:pt>
                <c:pt idx="4">
                  <c:v>Tennis courts</c:v>
                </c:pt>
                <c:pt idx="5">
                  <c:v>Children’s playground</c:v>
                </c:pt>
                <c:pt idx="6">
                  <c:v>Football pitch</c:v>
                </c:pt>
                <c:pt idx="7">
                  <c:v>Church</c:v>
                </c:pt>
                <c:pt idx="8">
                  <c:v>Fitness apparatus</c:v>
                </c:pt>
              </c:strCache>
            </c:strRef>
          </c:cat>
          <c:val>
            <c:numRef>
              <c:f>'Tables and Graphs'!$F$448:$F$456</c:f>
              <c:numCache>
                <c:formatCode>General</c:formatCode>
                <c:ptCount val="9"/>
                <c:pt idx="0">
                  <c:v>110</c:v>
                </c:pt>
                <c:pt idx="1">
                  <c:v>105</c:v>
                </c:pt>
                <c:pt idx="2">
                  <c:v>25</c:v>
                </c:pt>
                <c:pt idx="3">
                  <c:v>101</c:v>
                </c:pt>
                <c:pt idx="4">
                  <c:v>81</c:v>
                </c:pt>
                <c:pt idx="5">
                  <c:v>86</c:v>
                </c:pt>
                <c:pt idx="6">
                  <c:v>74</c:v>
                </c:pt>
                <c:pt idx="7">
                  <c:v>47</c:v>
                </c:pt>
                <c:pt idx="8">
                  <c:v>101</c:v>
                </c:pt>
              </c:numCache>
            </c:numRef>
          </c:val>
          <c:extLst>
            <c:ext xmlns:c16="http://schemas.microsoft.com/office/drawing/2014/chart" uri="{C3380CC4-5D6E-409C-BE32-E72D297353CC}">
              <c16:uniqueId val="{00000004-E586-5845-AD17-4F0C7922DC75}"/>
            </c:ext>
          </c:extLst>
        </c:ser>
        <c:dLbls>
          <c:showLegendKey val="0"/>
          <c:showVal val="0"/>
          <c:showCatName val="0"/>
          <c:showSerName val="0"/>
          <c:showPercent val="0"/>
          <c:showBubbleSize val="0"/>
        </c:dLbls>
        <c:gapWidth val="150"/>
        <c:overlap val="100"/>
        <c:axId val="112051392"/>
        <c:axId val="112053024"/>
      </c:barChart>
      <c:catAx>
        <c:axId val="112051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053024"/>
        <c:crosses val="autoZero"/>
        <c:auto val="1"/>
        <c:lblAlgn val="ctr"/>
        <c:lblOffset val="100"/>
        <c:noMultiLvlLbl val="0"/>
      </c:catAx>
      <c:valAx>
        <c:axId val="1120530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051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680B-4441-BF59-BD3A7A95592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680B-4441-BF59-BD3A7A95592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680B-4441-BF59-BD3A7A95592B}"/>
              </c:ext>
            </c:extLst>
          </c:dPt>
          <c:cat>
            <c:strRef>
              <c:f>'Tables and Graphs'!$A$465:$A$467</c:f>
              <c:strCache>
                <c:ptCount val="3"/>
                <c:pt idx="0">
                  <c:v>Good</c:v>
                </c:pt>
                <c:pt idx="1">
                  <c:v>Adequate for the needs of the village</c:v>
                </c:pt>
                <c:pt idx="2">
                  <c:v>Poor</c:v>
                </c:pt>
              </c:strCache>
            </c:strRef>
          </c:cat>
          <c:val>
            <c:numRef>
              <c:f>'Tables and Graphs'!$B$465:$B$467</c:f>
              <c:numCache>
                <c:formatCode>General</c:formatCode>
                <c:ptCount val="3"/>
                <c:pt idx="0">
                  <c:v>117</c:v>
                </c:pt>
                <c:pt idx="1">
                  <c:v>19</c:v>
                </c:pt>
                <c:pt idx="2">
                  <c:v>3</c:v>
                </c:pt>
              </c:numCache>
            </c:numRef>
          </c:val>
          <c:extLst>
            <c:ext xmlns:c16="http://schemas.microsoft.com/office/drawing/2014/chart" uri="{C3380CC4-5D6E-409C-BE32-E72D297353CC}">
              <c16:uniqueId val="{00000000-E87A-C145-ABBD-166E952A5BE3}"/>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2C-B34B-9D40-5459B381888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2C-B34B-9D40-5459B381888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2C-B34B-9D40-5459B3818888}"/>
              </c:ext>
            </c:extLst>
          </c:dPt>
          <c:cat>
            <c:strRef>
              <c:f>'Tables and Graphs'!$A$479:$A$481</c:f>
              <c:strCache>
                <c:ptCount val="3"/>
                <c:pt idx="0">
                  <c:v>Good</c:v>
                </c:pt>
                <c:pt idx="1">
                  <c:v>Adequate for the needs of the village</c:v>
                </c:pt>
                <c:pt idx="2">
                  <c:v>Poor</c:v>
                </c:pt>
              </c:strCache>
            </c:strRef>
          </c:cat>
          <c:val>
            <c:numRef>
              <c:f>'Tables and Graphs'!$B$479:$B$481</c:f>
              <c:numCache>
                <c:formatCode>General</c:formatCode>
                <c:ptCount val="3"/>
                <c:pt idx="0">
                  <c:v>90</c:v>
                </c:pt>
                <c:pt idx="1">
                  <c:v>30</c:v>
                </c:pt>
                <c:pt idx="2">
                  <c:v>19</c:v>
                </c:pt>
              </c:numCache>
            </c:numRef>
          </c:val>
          <c:extLst>
            <c:ext xmlns:c16="http://schemas.microsoft.com/office/drawing/2014/chart" uri="{C3380CC4-5D6E-409C-BE32-E72D297353CC}">
              <c16:uniqueId val="{00000000-85C8-C74E-A3A7-1F81CFD8E98E}"/>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5.3586929545654187E-2"/>
          <c:w val="0.93894719084968292"/>
          <c:h val="0.78141289208697118"/>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395-5E4F-9E07-8F317F7A074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395-5E4F-9E07-8F317F7A0741}"/>
              </c:ext>
            </c:extLst>
          </c:dPt>
          <c:cat>
            <c:strRef>
              <c:f>'Tables and Graphs'!$A$494:$A$495</c:f>
              <c:strCache>
                <c:ptCount val="2"/>
                <c:pt idx="0">
                  <c:v>Yes</c:v>
                </c:pt>
                <c:pt idx="1">
                  <c:v>No</c:v>
                </c:pt>
              </c:strCache>
            </c:strRef>
          </c:cat>
          <c:val>
            <c:numRef>
              <c:f>'Tables and Graphs'!$B$494:$B$495</c:f>
              <c:numCache>
                <c:formatCode>General</c:formatCode>
                <c:ptCount val="2"/>
                <c:pt idx="0">
                  <c:v>89</c:v>
                </c:pt>
                <c:pt idx="1">
                  <c:v>45</c:v>
                </c:pt>
              </c:numCache>
            </c:numRef>
          </c:val>
          <c:extLst>
            <c:ext xmlns:c16="http://schemas.microsoft.com/office/drawing/2014/chart" uri="{C3380CC4-5D6E-409C-BE32-E72D297353CC}">
              <c16:uniqueId val="{00000000-9ABC-DD45-A669-A6FFFDEEE6DA}"/>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990177097113168"/>
          <c:y val="0.12824233364103507"/>
          <c:w val="0.36279914147778392"/>
          <c:h val="0.77300688328086786"/>
        </c:manualLayout>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BE-494F-ACF6-E9C0C956C0F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BE-494F-ACF6-E9C0C956C0F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BE-494F-ACF6-E9C0C956C0F0}"/>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BE-494F-ACF6-E9C0C956C0F0}"/>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BE-494F-ACF6-E9C0C956C0F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'Tables and Graphs'!$A$568:$A$572</c:f>
              <c:strCache>
                <c:ptCount val="5"/>
                <c:pt idx="0">
                  <c:v>Not important</c:v>
                </c:pt>
                <c:pt idx="1">
                  <c:v>Fairly important</c:v>
                </c:pt>
                <c:pt idx="2">
                  <c:v>Important</c:v>
                </c:pt>
                <c:pt idx="3">
                  <c:v>Very important </c:v>
                </c:pt>
                <c:pt idx="4">
                  <c:v>Not sure/don’t know</c:v>
                </c:pt>
              </c:strCache>
            </c:strRef>
          </c:cat>
          <c:val>
            <c:numRef>
              <c:f>'Tables and Graphs'!$B$568:$B$572</c:f>
              <c:numCache>
                <c:formatCode>General</c:formatCode>
                <c:ptCount val="5"/>
                <c:pt idx="0">
                  <c:v>8</c:v>
                </c:pt>
                <c:pt idx="1">
                  <c:v>30</c:v>
                </c:pt>
                <c:pt idx="2">
                  <c:v>39</c:v>
                </c:pt>
                <c:pt idx="3">
                  <c:v>49</c:v>
                </c:pt>
                <c:pt idx="4">
                  <c:v>12</c:v>
                </c:pt>
              </c:numCache>
            </c:numRef>
          </c:val>
          <c:extLst>
            <c:ext xmlns:c16="http://schemas.microsoft.com/office/drawing/2014/chart" uri="{C3380CC4-5D6E-409C-BE32-E72D297353CC}">
              <c16:uniqueId val="{00000000-9EB7-CA4D-A30B-1E2524CFA0A5}"/>
            </c:ext>
          </c:extLst>
        </c:ser>
        <c:dLbls>
          <c:showLegendKey val="0"/>
          <c:showVal val="0"/>
          <c:showCatName val="0"/>
          <c:showSerName val="0"/>
          <c:showPercent val="1"/>
          <c:showBubbleSize val="0"/>
          <c:showLeaderLines val="1"/>
        </c:dLbls>
        <c:firstSliceAng val="0"/>
        <c:holeSize val="75"/>
      </c:doughnutChart>
      <c:spPr>
        <a:noFill/>
        <a:ln>
          <a:noFill/>
        </a:ln>
        <a:effectLst/>
      </c:spPr>
    </c:plotArea>
    <c:legend>
      <c:legendPos val="b"/>
      <c:layout>
        <c:manualLayout>
          <c:xMode val="edge"/>
          <c:yMode val="edge"/>
          <c:x val="0.74283604978109885"/>
          <c:y val="0.14341794805240424"/>
          <c:w val="0.20355920796677104"/>
          <c:h val="0.819404138555545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w="25400">
              <a:solidFill>
                <a:schemeClr val="lt1"/>
              </a:solidFill>
            </a:ln>
            <a:effectLst/>
            <a:sp3d contourW="25400">
              <a:contourClr>
                <a:schemeClr val="lt1"/>
              </a:contourClr>
            </a:sp3d>
          </c:spPr>
          <c:invertIfNegative val="0"/>
          <c:cat>
            <c:strRef>
              <c:f>'Tables and Graphs'!$A$579:$A$580</c:f>
              <c:strCache>
                <c:ptCount val="2"/>
                <c:pt idx="0">
                  <c:v>Yes</c:v>
                </c:pt>
                <c:pt idx="1">
                  <c:v>No</c:v>
                </c:pt>
              </c:strCache>
            </c:strRef>
          </c:cat>
          <c:val>
            <c:numRef>
              <c:f>'Tables and Graphs'!$B$579:$B$580</c:f>
              <c:numCache>
                <c:formatCode>General</c:formatCode>
                <c:ptCount val="2"/>
                <c:pt idx="0">
                  <c:v>123</c:v>
                </c:pt>
                <c:pt idx="1">
                  <c:v>15</c:v>
                </c:pt>
              </c:numCache>
            </c:numRef>
          </c:val>
          <c:extLst>
            <c:ext xmlns:c16="http://schemas.microsoft.com/office/drawing/2014/chart" uri="{C3380CC4-5D6E-409C-BE32-E72D297353CC}">
              <c16:uniqueId val="{00000000-AE3F-AC44-AEB3-EFFA0673B450}"/>
            </c:ext>
          </c:extLst>
        </c:ser>
        <c:dLbls>
          <c:showLegendKey val="0"/>
          <c:showVal val="0"/>
          <c:showCatName val="0"/>
          <c:showSerName val="0"/>
          <c:showPercent val="0"/>
          <c:showBubbleSize val="0"/>
        </c:dLbls>
        <c:gapWidth val="150"/>
        <c:shape val="box"/>
        <c:axId val="1810197279"/>
        <c:axId val="1806900815"/>
        <c:axId val="0"/>
      </c:bar3DChart>
      <c:catAx>
        <c:axId val="18101972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6900815"/>
        <c:crosses val="autoZero"/>
        <c:auto val="1"/>
        <c:lblAlgn val="ctr"/>
        <c:lblOffset val="100"/>
        <c:noMultiLvlLbl val="0"/>
      </c:catAx>
      <c:valAx>
        <c:axId val="18069008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01972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w="25400">
              <a:solidFill>
                <a:schemeClr val="lt1"/>
              </a:solidFill>
            </a:ln>
            <a:effectLst/>
            <a:sp3d contourW="25400">
              <a:contourClr>
                <a:schemeClr val="lt1"/>
              </a:contourClr>
            </a:sp3d>
          </c:spPr>
          <c:invertIfNegative val="0"/>
          <c:cat>
            <c:strRef>
              <c:f>'Tables and Graphs'!$A$588:$A$589</c:f>
              <c:strCache>
                <c:ptCount val="2"/>
                <c:pt idx="0">
                  <c:v>Yes</c:v>
                </c:pt>
                <c:pt idx="1">
                  <c:v>No</c:v>
                </c:pt>
              </c:strCache>
            </c:strRef>
          </c:cat>
          <c:val>
            <c:numRef>
              <c:f>'Tables and Graphs'!$B$588:$B$589</c:f>
              <c:numCache>
                <c:formatCode>General</c:formatCode>
                <c:ptCount val="2"/>
                <c:pt idx="0">
                  <c:v>81</c:v>
                </c:pt>
                <c:pt idx="1">
                  <c:v>58</c:v>
                </c:pt>
              </c:numCache>
            </c:numRef>
          </c:val>
          <c:extLst>
            <c:ext xmlns:c16="http://schemas.microsoft.com/office/drawing/2014/chart" uri="{C3380CC4-5D6E-409C-BE32-E72D297353CC}">
              <c16:uniqueId val="{00000000-AA20-2649-B2CB-10DFED77F296}"/>
            </c:ext>
          </c:extLst>
        </c:ser>
        <c:dLbls>
          <c:showLegendKey val="0"/>
          <c:showVal val="0"/>
          <c:showCatName val="0"/>
          <c:showSerName val="0"/>
          <c:showPercent val="0"/>
          <c:showBubbleSize val="0"/>
        </c:dLbls>
        <c:gapWidth val="150"/>
        <c:shape val="box"/>
        <c:axId val="1811909615"/>
        <c:axId val="1814539247"/>
        <c:axId val="0"/>
      </c:bar3DChart>
      <c:catAx>
        <c:axId val="181190961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4539247"/>
        <c:crosses val="autoZero"/>
        <c:auto val="1"/>
        <c:lblAlgn val="ctr"/>
        <c:lblOffset val="100"/>
        <c:noMultiLvlLbl val="0"/>
      </c:catAx>
      <c:valAx>
        <c:axId val="1814539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1909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w="25400">
              <a:solidFill>
                <a:schemeClr val="lt1"/>
              </a:solidFill>
            </a:ln>
            <a:effectLst/>
            <a:sp3d contourW="25400">
              <a:contourClr>
                <a:schemeClr val="lt1"/>
              </a:contourClr>
            </a:sp3d>
          </c:spPr>
          <c:invertIfNegative val="0"/>
          <c:cat>
            <c:strRef>
              <c:f>'Tables and Graphs'!$A$598:$A$599</c:f>
              <c:strCache>
                <c:ptCount val="2"/>
                <c:pt idx="0">
                  <c:v>Yes</c:v>
                </c:pt>
                <c:pt idx="1">
                  <c:v>No</c:v>
                </c:pt>
              </c:strCache>
            </c:strRef>
          </c:cat>
          <c:val>
            <c:numRef>
              <c:f>'Tables and Graphs'!$B$598:$B$599</c:f>
              <c:numCache>
                <c:formatCode>General</c:formatCode>
                <c:ptCount val="2"/>
                <c:pt idx="0">
                  <c:v>112</c:v>
                </c:pt>
                <c:pt idx="1">
                  <c:v>26</c:v>
                </c:pt>
              </c:numCache>
            </c:numRef>
          </c:val>
          <c:extLst>
            <c:ext xmlns:c16="http://schemas.microsoft.com/office/drawing/2014/chart" uri="{C3380CC4-5D6E-409C-BE32-E72D297353CC}">
              <c16:uniqueId val="{00000000-DFDF-534E-9571-AA2B9866039E}"/>
            </c:ext>
          </c:extLst>
        </c:ser>
        <c:dLbls>
          <c:showLegendKey val="0"/>
          <c:showVal val="0"/>
          <c:showCatName val="0"/>
          <c:showSerName val="0"/>
          <c:showPercent val="0"/>
          <c:showBubbleSize val="0"/>
        </c:dLbls>
        <c:gapWidth val="150"/>
        <c:shape val="box"/>
        <c:axId val="1819461167"/>
        <c:axId val="1819562895"/>
        <c:axId val="0"/>
      </c:bar3DChart>
      <c:catAx>
        <c:axId val="181946116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9562895"/>
        <c:crosses val="autoZero"/>
        <c:auto val="1"/>
        <c:lblAlgn val="ctr"/>
        <c:lblOffset val="100"/>
        <c:noMultiLvlLbl val="0"/>
      </c:catAx>
      <c:valAx>
        <c:axId val="1819562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9461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w="25400">
              <a:solidFill>
                <a:schemeClr val="lt1"/>
              </a:solidFill>
            </a:ln>
            <a:effectLst/>
            <a:sp3d contourW="25400">
              <a:contourClr>
                <a:schemeClr val="lt1"/>
              </a:contourClr>
            </a:sp3d>
          </c:spPr>
          <c:invertIfNegative val="0"/>
          <c:cat>
            <c:strRef>
              <c:f>'Tables and Graphs'!$A$608:$A$609</c:f>
              <c:strCache>
                <c:ptCount val="2"/>
                <c:pt idx="0">
                  <c:v>Yes</c:v>
                </c:pt>
                <c:pt idx="1">
                  <c:v>No</c:v>
                </c:pt>
              </c:strCache>
            </c:strRef>
          </c:cat>
          <c:val>
            <c:numRef>
              <c:f>'Tables and Graphs'!$B$608:$B$609</c:f>
              <c:numCache>
                <c:formatCode>General</c:formatCode>
                <c:ptCount val="2"/>
                <c:pt idx="0">
                  <c:v>108</c:v>
                </c:pt>
                <c:pt idx="1">
                  <c:v>29</c:v>
                </c:pt>
              </c:numCache>
            </c:numRef>
          </c:val>
          <c:extLst>
            <c:ext xmlns:c16="http://schemas.microsoft.com/office/drawing/2014/chart" uri="{C3380CC4-5D6E-409C-BE32-E72D297353CC}">
              <c16:uniqueId val="{00000000-F920-A544-95AA-A70E19F25FF1}"/>
            </c:ext>
          </c:extLst>
        </c:ser>
        <c:dLbls>
          <c:showLegendKey val="0"/>
          <c:showVal val="0"/>
          <c:showCatName val="0"/>
          <c:showSerName val="0"/>
          <c:showPercent val="0"/>
          <c:showBubbleSize val="0"/>
        </c:dLbls>
        <c:gapWidth val="150"/>
        <c:shape val="box"/>
        <c:axId val="1804129247"/>
        <c:axId val="1733700751"/>
        <c:axId val="0"/>
      </c:bar3DChart>
      <c:catAx>
        <c:axId val="1804129247"/>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3700751"/>
        <c:crosses val="autoZero"/>
        <c:auto val="1"/>
        <c:lblAlgn val="ctr"/>
        <c:lblOffset val="100"/>
        <c:noMultiLvlLbl val="0"/>
      </c:catAx>
      <c:valAx>
        <c:axId val="17337007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41292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Graphs'!$B$35</c:f>
              <c:strCache>
                <c:ptCount val="1"/>
                <c:pt idx="0">
                  <c:v>1= Not Good</c:v>
                </c:pt>
              </c:strCache>
            </c:strRef>
          </c:tx>
          <c:spPr>
            <a:solidFill>
              <a:schemeClr val="accent1"/>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Graphs'!$B$36:$B$46</c:f>
              <c:numCache>
                <c:formatCode>General</c:formatCode>
                <c:ptCount val="11"/>
                <c:pt idx="0">
                  <c:v>0</c:v>
                </c:pt>
                <c:pt idx="1">
                  <c:v>1</c:v>
                </c:pt>
                <c:pt idx="2">
                  <c:v>1</c:v>
                </c:pt>
                <c:pt idx="3">
                  <c:v>37</c:v>
                </c:pt>
                <c:pt idx="4">
                  <c:v>49</c:v>
                </c:pt>
                <c:pt idx="5">
                  <c:v>10</c:v>
                </c:pt>
                <c:pt idx="6">
                  <c:v>2</c:v>
                </c:pt>
                <c:pt idx="7">
                  <c:v>0</c:v>
                </c:pt>
                <c:pt idx="8">
                  <c:v>1</c:v>
                </c:pt>
                <c:pt idx="9">
                  <c:v>0</c:v>
                </c:pt>
                <c:pt idx="10">
                  <c:v>0</c:v>
                </c:pt>
              </c:numCache>
            </c:numRef>
          </c:val>
          <c:extLst>
            <c:ext xmlns:c16="http://schemas.microsoft.com/office/drawing/2014/chart" uri="{C3380CC4-5D6E-409C-BE32-E72D297353CC}">
              <c16:uniqueId val="{00000000-F952-7F4B-BC06-5EA6478A0237}"/>
            </c:ext>
          </c:extLst>
        </c:ser>
        <c:ser>
          <c:idx val="1"/>
          <c:order val="1"/>
          <c:tx>
            <c:strRef>
              <c:f>'Tables and Graphs'!$C$35</c:f>
              <c:strCache>
                <c:ptCount val="1"/>
                <c:pt idx="0">
                  <c:v>2</c:v>
                </c:pt>
              </c:strCache>
            </c:strRef>
          </c:tx>
          <c:spPr>
            <a:solidFill>
              <a:schemeClr val="accent2"/>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Graphs'!$C$36:$C$46</c:f>
              <c:numCache>
                <c:formatCode>General</c:formatCode>
                <c:ptCount val="11"/>
                <c:pt idx="0">
                  <c:v>2</c:v>
                </c:pt>
                <c:pt idx="1">
                  <c:v>8</c:v>
                </c:pt>
                <c:pt idx="2">
                  <c:v>0</c:v>
                </c:pt>
                <c:pt idx="3">
                  <c:v>29</c:v>
                </c:pt>
                <c:pt idx="4">
                  <c:v>18</c:v>
                </c:pt>
                <c:pt idx="5">
                  <c:v>9</c:v>
                </c:pt>
                <c:pt idx="6">
                  <c:v>1</c:v>
                </c:pt>
                <c:pt idx="7">
                  <c:v>0</c:v>
                </c:pt>
                <c:pt idx="8">
                  <c:v>3</c:v>
                </c:pt>
                <c:pt idx="9">
                  <c:v>0</c:v>
                </c:pt>
                <c:pt idx="10">
                  <c:v>2</c:v>
                </c:pt>
              </c:numCache>
            </c:numRef>
          </c:val>
          <c:extLst>
            <c:ext xmlns:c16="http://schemas.microsoft.com/office/drawing/2014/chart" uri="{C3380CC4-5D6E-409C-BE32-E72D297353CC}">
              <c16:uniqueId val="{00000001-F952-7F4B-BC06-5EA6478A0237}"/>
            </c:ext>
          </c:extLst>
        </c:ser>
        <c:ser>
          <c:idx val="2"/>
          <c:order val="2"/>
          <c:tx>
            <c:strRef>
              <c:f>'Tables and Graphs'!$D$35</c:f>
              <c:strCache>
                <c:ptCount val="1"/>
                <c:pt idx="0">
                  <c:v>3</c:v>
                </c:pt>
              </c:strCache>
            </c:strRef>
          </c:tx>
          <c:spPr>
            <a:solidFill>
              <a:schemeClr val="accent3"/>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Graphs'!$D$36:$D$46</c:f>
              <c:numCache>
                <c:formatCode>General</c:formatCode>
                <c:ptCount val="11"/>
                <c:pt idx="0">
                  <c:v>0</c:v>
                </c:pt>
                <c:pt idx="1">
                  <c:v>13</c:v>
                </c:pt>
                <c:pt idx="2">
                  <c:v>3</c:v>
                </c:pt>
                <c:pt idx="3">
                  <c:v>28</c:v>
                </c:pt>
                <c:pt idx="4">
                  <c:v>25</c:v>
                </c:pt>
                <c:pt idx="5">
                  <c:v>13</c:v>
                </c:pt>
                <c:pt idx="6">
                  <c:v>1</c:v>
                </c:pt>
                <c:pt idx="7">
                  <c:v>3</c:v>
                </c:pt>
                <c:pt idx="8">
                  <c:v>3</c:v>
                </c:pt>
                <c:pt idx="9">
                  <c:v>2</c:v>
                </c:pt>
                <c:pt idx="10">
                  <c:v>0</c:v>
                </c:pt>
              </c:numCache>
            </c:numRef>
          </c:val>
          <c:extLst>
            <c:ext xmlns:c16="http://schemas.microsoft.com/office/drawing/2014/chart" uri="{C3380CC4-5D6E-409C-BE32-E72D297353CC}">
              <c16:uniqueId val="{00000002-F952-7F4B-BC06-5EA6478A0237}"/>
            </c:ext>
          </c:extLst>
        </c:ser>
        <c:ser>
          <c:idx val="3"/>
          <c:order val="3"/>
          <c:tx>
            <c:strRef>
              <c:f>'Tables and Graphs'!$E$35</c:f>
              <c:strCache>
                <c:ptCount val="1"/>
                <c:pt idx="0">
                  <c:v>4</c:v>
                </c:pt>
              </c:strCache>
            </c:strRef>
          </c:tx>
          <c:spPr>
            <a:solidFill>
              <a:schemeClr val="accent4"/>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Graphs'!$E$36:$E$46</c:f>
              <c:numCache>
                <c:formatCode>General</c:formatCode>
                <c:ptCount val="11"/>
                <c:pt idx="0">
                  <c:v>2</c:v>
                </c:pt>
                <c:pt idx="1">
                  <c:v>20</c:v>
                </c:pt>
                <c:pt idx="2">
                  <c:v>5</c:v>
                </c:pt>
                <c:pt idx="3">
                  <c:v>14</c:v>
                </c:pt>
                <c:pt idx="4">
                  <c:v>16</c:v>
                </c:pt>
                <c:pt idx="5">
                  <c:v>12</c:v>
                </c:pt>
                <c:pt idx="6">
                  <c:v>10</c:v>
                </c:pt>
                <c:pt idx="7">
                  <c:v>9</c:v>
                </c:pt>
                <c:pt idx="8">
                  <c:v>17</c:v>
                </c:pt>
                <c:pt idx="9">
                  <c:v>3</c:v>
                </c:pt>
                <c:pt idx="10">
                  <c:v>1</c:v>
                </c:pt>
              </c:numCache>
            </c:numRef>
          </c:val>
          <c:extLst>
            <c:ext xmlns:c16="http://schemas.microsoft.com/office/drawing/2014/chart" uri="{C3380CC4-5D6E-409C-BE32-E72D297353CC}">
              <c16:uniqueId val="{00000003-F952-7F4B-BC06-5EA6478A0237}"/>
            </c:ext>
          </c:extLst>
        </c:ser>
        <c:ser>
          <c:idx val="4"/>
          <c:order val="4"/>
          <c:tx>
            <c:strRef>
              <c:f>'Tables and Graphs'!$F$35</c:f>
              <c:strCache>
                <c:ptCount val="1"/>
                <c:pt idx="0">
                  <c:v>5</c:v>
                </c:pt>
              </c:strCache>
            </c:strRef>
          </c:tx>
          <c:spPr>
            <a:solidFill>
              <a:schemeClr val="accent5"/>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Graphs'!$F$36:$F$46</c:f>
              <c:numCache>
                <c:formatCode>General</c:formatCode>
                <c:ptCount val="11"/>
                <c:pt idx="0">
                  <c:v>1</c:v>
                </c:pt>
                <c:pt idx="1">
                  <c:v>28</c:v>
                </c:pt>
                <c:pt idx="2">
                  <c:v>5</c:v>
                </c:pt>
                <c:pt idx="3">
                  <c:v>9</c:v>
                </c:pt>
                <c:pt idx="4">
                  <c:v>10</c:v>
                </c:pt>
                <c:pt idx="5">
                  <c:v>16</c:v>
                </c:pt>
                <c:pt idx="6">
                  <c:v>12</c:v>
                </c:pt>
                <c:pt idx="7">
                  <c:v>15</c:v>
                </c:pt>
                <c:pt idx="8">
                  <c:v>18</c:v>
                </c:pt>
                <c:pt idx="9">
                  <c:v>7</c:v>
                </c:pt>
                <c:pt idx="10">
                  <c:v>3</c:v>
                </c:pt>
              </c:numCache>
            </c:numRef>
          </c:val>
          <c:extLst>
            <c:ext xmlns:c16="http://schemas.microsoft.com/office/drawing/2014/chart" uri="{C3380CC4-5D6E-409C-BE32-E72D297353CC}">
              <c16:uniqueId val="{00000004-F952-7F4B-BC06-5EA6478A0237}"/>
            </c:ext>
          </c:extLst>
        </c:ser>
        <c:ser>
          <c:idx val="5"/>
          <c:order val="5"/>
          <c:tx>
            <c:strRef>
              <c:f>'Tables and Graphs'!$G$35</c:f>
              <c:strCache>
                <c:ptCount val="1"/>
                <c:pt idx="0">
                  <c:v>6</c:v>
                </c:pt>
              </c:strCache>
            </c:strRef>
          </c:tx>
          <c:spPr>
            <a:solidFill>
              <a:schemeClr val="accent6"/>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Graphs'!$G$36:$G$46</c:f>
              <c:numCache>
                <c:formatCode>General</c:formatCode>
                <c:ptCount val="11"/>
                <c:pt idx="0">
                  <c:v>9</c:v>
                </c:pt>
                <c:pt idx="1">
                  <c:v>40</c:v>
                </c:pt>
                <c:pt idx="2">
                  <c:v>15</c:v>
                </c:pt>
                <c:pt idx="3">
                  <c:v>10</c:v>
                </c:pt>
                <c:pt idx="4">
                  <c:v>11</c:v>
                </c:pt>
                <c:pt idx="5">
                  <c:v>28</c:v>
                </c:pt>
                <c:pt idx="6">
                  <c:v>27</c:v>
                </c:pt>
                <c:pt idx="7">
                  <c:v>29</c:v>
                </c:pt>
                <c:pt idx="8">
                  <c:v>28</c:v>
                </c:pt>
                <c:pt idx="9">
                  <c:v>16</c:v>
                </c:pt>
                <c:pt idx="10">
                  <c:v>17</c:v>
                </c:pt>
              </c:numCache>
            </c:numRef>
          </c:val>
          <c:extLst>
            <c:ext xmlns:c16="http://schemas.microsoft.com/office/drawing/2014/chart" uri="{C3380CC4-5D6E-409C-BE32-E72D297353CC}">
              <c16:uniqueId val="{00000005-F952-7F4B-BC06-5EA6478A0237}"/>
            </c:ext>
          </c:extLst>
        </c:ser>
        <c:ser>
          <c:idx val="6"/>
          <c:order val="6"/>
          <c:tx>
            <c:strRef>
              <c:f>'Tables and Graphs'!$H$35</c:f>
              <c:strCache>
                <c:ptCount val="1"/>
                <c:pt idx="0">
                  <c:v>7</c:v>
                </c:pt>
              </c:strCache>
            </c:strRef>
          </c:tx>
          <c:spPr>
            <a:solidFill>
              <a:schemeClr val="accent1">
                <a:lumMod val="60000"/>
              </a:schemeClr>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Graphs'!$H$36:$H$46</c:f>
              <c:numCache>
                <c:formatCode>General</c:formatCode>
                <c:ptCount val="11"/>
                <c:pt idx="0">
                  <c:v>40</c:v>
                </c:pt>
                <c:pt idx="1">
                  <c:v>14</c:v>
                </c:pt>
                <c:pt idx="2">
                  <c:v>39</c:v>
                </c:pt>
                <c:pt idx="3">
                  <c:v>2</c:v>
                </c:pt>
                <c:pt idx="4">
                  <c:v>0</c:v>
                </c:pt>
                <c:pt idx="5">
                  <c:v>30</c:v>
                </c:pt>
                <c:pt idx="6">
                  <c:v>26</c:v>
                </c:pt>
                <c:pt idx="7">
                  <c:v>45</c:v>
                </c:pt>
                <c:pt idx="8">
                  <c:v>40</c:v>
                </c:pt>
                <c:pt idx="9">
                  <c:v>26</c:v>
                </c:pt>
                <c:pt idx="10">
                  <c:v>25</c:v>
                </c:pt>
              </c:numCache>
            </c:numRef>
          </c:val>
          <c:extLst>
            <c:ext xmlns:c16="http://schemas.microsoft.com/office/drawing/2014/chart" uri="{C3380CC4-5D6E-409C-BE32-E72D297353CC}">
              <c16:uniqueId val="{00000006-F952-7F4B-BC06-5EA6478A0237}"/>
            </c:ext>
          </c:extLst>
        </c:ser>
        <c:ser>
          <c:idx val="7"/>
          <c:order val="7"/>
          <c:tx>
            <c:strRef>
              <c:f>'Tables and Graphs'!$I$35</c:f>
              <c:strCache>
                <c:ptCount val="1"/>
                <c:pt idx="0">
                  <c:v>8 = Very Good</c:v>
                </c:pt>
              </c:strCache>
            </c:strRef>
          </c:tx>
          <c:spPr>
            <a:solidFill>
              <a:schemeClr val="accent2">
                <a:lumMod val="60000"/>
              </a:schemeClr>
            </a:solidFill>
            <a:ln>
              <a:noFill/>
            </a:ln>
            <a:effectLst/>
          </c:spPr>
          <c:invertIfNegative val="0"/>
          <c:cat>
            <c:strRef>
              <c:f>'Tables and Graphs'!$A$36:$A$46</c:f>
              <c:strCache>
                <c:ptCount val="11"/>
                <c:pt idx="0">
                  <c:v>It has a nice environment</c:v>
                </c:pt>
                <c:pt idx="1">
                  <c:v>It has good facilities </c:v>
                </c:pt>
                <c:pt idx="2">
                  <c:v>It is quiet/peaceful</c:v>
                </c:pt>
                <c:pt idx="3">
                  <c:v>Good transport connections</c:v>
                </c:pt>
                <c:pt idx="4">
                  <c:v>Low cost housing</c:v>
                </c:pt>
                <c:pt idx="5">
                  <c:v>Easy access to other places</c:v>
                </c:pt>
                <c:pt idx="6">
                  <c:v>Good schools + catchment</c:v>
                </c:pt>
                <c:pt idx="7">
                  <c:v>Clean &amp; tidy</c:v>
                </c:pt>
                <c:pt idx="8">
                  <c:v>Strong sense of community</c:v>
                </c:pt>
                <c:pt idx="9">
                  <c:v>Views of the Valley</c:v>
                </c:pt>
                <c:pt idx="10">
                  <c:v>Green Space</c:v>
                </c:pt>
              </c:strCache>
            </c:strRef>
          </c:cat>
          <c:val>
            <c:numRef>
              <c:f>'Tables and Graphs'!$I$36:$I$46</c:f>
              <c:numCache>
                <c:formatCode>General</c:formatCode>
                <c:ptCount val="11"/>
                <c:pt idx="0">
                  <c:v>82</c:v>
                </c:pt>
                <c:pt idx="1">
                  <c:v>10</c:v>
                </c:pt>
                <c:pt idx="2">
                  <c:v>69</c:v>
                </c:pt>
                <c:pt idx="3">
                  <c:v>5</c:v>
                </c:pt>
                <c:pt idx="4">
                  <c:v>3</c:v>
                </c:pt>
                <c:pt idx="5">
                  <c:v>18</c:v>
                </c:pt>
                <c:pt idx="6">
                  <c:v>49</c:v>
                </c:pt>
                <c:pt idx="7">
                  <c:v>36</c:v>
                </c:pt>
                <c:pt idx="8">
                  <c:v>25</c:v>
                </c:pt>
                <c:pt idx="9">
                  <c:v>82</c:v>
                </c:pt>
                <c:pt idx="10">
                  <c:v>90</c:v>
                </c:pt>
              </c:numCache>
            </c:numRef>
          </c:val>
          <c:extLst>
            <c:ext xmlns:c16="http://schemas.microsoft.com/office/drawing/2014/chart" uri="{C3380CC4-5D6E-409C-BE32-E72D297353CC}">
              <c16:uniqueId val="{00000007-F952-7F4B-BC06-5EA6478A0237}"/>
            </c:ext>
          </c:extLst>
        </c:ser>
        <c:dLbls>
          <c:showLegendKey val="0"/>
          <c:showVal val="0"/>
          <c:showCatName val="0"/>
          <c:showSerName val="0"/>
          <c:showPercent val="0"/>
          <c:showBubbleSize val="0"/>
        </c:dLbls>
        <c:gapWidth val="150"/>
        <c:overlap val="100"/>
        <c:axId val="348444032"/>
        <c:axId val="348445664"/>
      </c:barChart>
      <c:catAx>
        <c:axId val="348444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445664"/>
        <c:crosses val="autoZero"/>
        <c:auto val="1"/>
        <c:lblAlgn val="ctr"/>
        <c:lblOffset val="100"/>
        <c:noMultiLvlLbl val="0"/>
      </c:catAx>
      <c:valAx>
        <c:axId val="348445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444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'Tables and Graphs'!$A$619:$A$623</c:f>
              <c:strCache>
                <c:ptCount val="5"/>
                <c:pt idx="0">
                  <c:v>Not important</c:v>
                </c:pt>
                <c:pt idx="1">
                  <c:v>Fairly important</c:v>
                </c:pt>
                <c:pt idx="2">
                  <c:v>Important</c:v>
                </c:pt>
                <c:pt idx="3">
                  <c:v>Very important </c:v>
                </c:pt>
                <c:pt idx="4">
                  <c:v>Not sure/don’t know</c:v>
                </c:pt>
              </c:strCache>
            </c:strRef>
          </c:cat>
          <c:val>
            <c:numRef>
              <c:f>'Tables and Graphs'!$B$619:$B$623</c:f>
              <c:numCache>
                <c:formatCode>General</c:formatCode>
                <c:ptCount val="5"/>
                <c:pt idx="0">
                  <c:v>2</c:v>
                </c:pt>
                <c:pt idx="1">
                  <c:v>6</c:v>
                </c:pt>
                <c:pt idx="2">
                  <c:v>13</c:v>
                </c:pt>
                <c:pt idx="3">
                  <c:v>118</c:v>
                </c:pt>
                <c:pt idx="4">
                  <c:v>0</c:v>
                </c:pt>
              </c:numCache>
            </c:numRef>
          </c:val>
          <c:extLst>
            <c:ext xmlns:c16="http://schemas.microsoft.com/office/drawing/2014/chart" uri="{C3380CC4-5D6E-409C-BE32-E72D297353CC}">
              <c16:uniqueId val="{00000000-A686-5747-8FA3-FE40E3CDBB70}"/>
            </c:ext>
          </c:extLst>
        </c:ser>
        <c:dLbls>
          <c:showLegendKey val="0"/>
          <c:showVal val="0"/>
          <c:showCatName val="0"/>
          <c:showSerName val="0"/>
          <c:showPercent val="0"/>
          <c:showBubbleSize val="0"/>
        </c:dLbls>
        <c:gapWidth val="150"/>
        <c:overlap val="100"/>
        <c:axId val="1827857919"/>
        <c:axId val="1827859551"/>
      </c:barChart>
      <c:catAx>
        <c:axId val="1827857919"/>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27859551"/>
        <c:crosses val="autoZero"/>
        <c:auto val="1"/>
        <c:lblAlgn val="ctr"/>
        <c:lblOffset val="100"/>
        <c:noMultiLvlLbl val="0"/>
      </c:catAx>
      <c:valAx>
        <c:axId val="1827859551"/>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278579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cat>
            <c:strRef>
              <c:f>'Tables and Graphs'!$A$644:$A$648</c:f>
              <c:strCache>
                <c:ptCount val="5"/>
                <c:pt idx="0">
                  <c:v>Not important</c:v>
                </c:pt>
                <c:pt idx="1">
                  <c:v>Fairly important</c:v>
                </c:pt>
                <c:pt idx="2">
                  <c:v>Important</c:v>
                </c:pt>
                <c:pt idx="3">
                  <c:v>Very important </c:v>
                </c:pt>
                <c:pt idx="4">
                  <c:v>Not sure/don’t know</c:v>
                </c:pt>
              </c:strCache>
            </c:strRef>
          </c:cat>
          <c:val>
            <c:numRef>
              <c:f>'Tables and Graphs'!$B$644:$B$648</c:f>
              <c:numCache>
                <c:formatCode>General</c:formatCode>
                <c:ptCount val="5"/>
                <c:pt idx="0">
                  <c:v>8</c:v>
                </c:pt>
                <c:pt idx="1">
                  <c:v>30</c:v>
                </c:pt>
                <c:pt idx="2">
                  <c:v>39</c:v>
                </c:pt>
                <c:pt idx="3">
                  <c:v>49</c:v>
                </c:pt>
                <c:pt idx="4">
                  <c:v>12</c:v>
                </c:pt>
              </c:numCache>
            </c:numRef>
          </c:val>
          <c:extLst>
            <c:ext xmlns:c16="http://schemas.microsoft.com/office/drawing/2014/chart" uri="{C3380CC4-5D6E-409C-BE32-E72D297353CC}">
              <c16:uniqueId val="{00000000-6E6D-984D-A140-97424283D47B}"/>
            </c:ext>
          </c:extLst>
        </c:ser>
        <c:dLbls>
          <c:showLegendKey val="0"/>
          <c:showVal val="0"/>
          <c:showCatName val="0"/>
          <c:showSerName val="0"/>
          <c:showPercent val="0"/>
          <c:showBubbleSize val="0"/>
        </c:dLbls>
        <c:gapWidth val="150"/>
        <c:axId val="1825786399"/>
        <c:axId val="1825616447"/>
      </c:barChart>
      <c:catAx>
        <c:axId val="18257863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5616447"/>
        <c:crosses val="autoZero"/>
        <c:auto val="1"/>
        <c:lblAlgn val="ctr"/>
        <c:lblOffset val="100"/>
        <c:noMultiLvlLbl val="0"/>
      </c:catAx>
      <c:valAx>
        <c:axId val="18256164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57863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strRef>
              <c:f>'Tables and Graphs'!$A$545:$A$549</c:f>
              <c:strCache>
                <c:ptCount val="5"/>
                <c:pt idx="0">
                  <c:v>Extremley important</c:v>
                </c:pt>
                <c:pt idx="1">
                  <c:v>Very Important</c:v>
                </c:pt>
                <c:pt idx="2">
                  <c:v>Important</c:v>
                </c:pt>
                <c:pt idx="3">
                  <c:v>Faily important</c:v>
                </c:pt>
                <c:pt idx="4">
                  <c:v>Not Important</c:v>
                </c:pt>
              </c:strCache>
            </c:strRef>
          </c:cat>
          <c:val>
            <c:numRef>
              <c:f>'Tables and Graphs'!$B$545:$B$549</c:f>
              <c:numCache>
                <c:formatCode>General</c:formatCode>
                <c:ptCount val="5"/>
                <c:pt idx="0">
                  <c:v>97</c:v>
                </c:pt>
                <c:pt idx="1">
                  <c:v>24</c:v>
                </c:pt>
                <c:pt idx="2">
                  <c:v>12</c:v>
                </c:pt>
                <c:pt idx="3">
                  <c:v>1</c:v>
                </c:pt>
                <c:pt idx="4">
                  <c:v>2</c:v>
                </c:pt>
              </c:numCache>
            </c:numRef>
          </c:val>
          <c:extLst>
            <c:ext xmlns:c16="http://schemas.microsoft.com/office/drawing/2014/chart" uri="{C3380CC4-5D6E-409C-BE32-E72D297353CC}">
              <c16:uniqueId val="{00000000-4B04-404E-A250-13FEDE8EC67A}"/>
            </c:ext>
          </c:extLst>
        </c:ser>
        <c:dLbls>
          <c:showLegendKey val="0"/>
          <c:showVal val="0"/>
          <c:showCatName val="0"/>
          <c:showSerName val="0"/>
          <c:showPercent val="0"/>
          <c:showBubbleSize val="0"/>
        </c:dLbls>
        <c:gapWidth val="150"/>
        <c:axId val="1856941359"/>
        <c:axId val="1856942991"/>
      </c:barChart>
      <c:catAx>
        <c:axId val="18569413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856942991"/>
        <c:crosses val="autoZero"/>
        <c:auto val="1"/>
        <c:lblAlgn val="ctr"/>
        <c:lblOffset val="100"/>
        <c:noMultiLvlLbl val="0"/>
      </c:catAx>
      <c:valAx>
        <c:axId val="18569429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18569413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'Tables and Graphs'!$A$427:$A$439</c:f>
              <c:strCache>
                <c:ptCount val="12"/>
                <c:pt idx="0">
                  <c:v>Cirencester</c:v>
                </c:pt>
                <c:pt idx="1">
                  <c:v>Cheltenham</c:v>
                </c:pt>
                <c:pt idx="2">
                  <c:v>Bourton on the Water</c:v>
                </c:pt>
                <c:pt idx="3">
                  <c:v>Gloucester</c:v>
                </c:pt>
                <c:pt idx="4">
                  <c:v>Winchcombe</c:v>
                </c:pt>
                <c:pt idx="5">
                  <c:v>Fairford</c:v>
                </c:pt>
                <c:pt idx="6">
                  <c:v>London</c:v>
                </c:pt>
                <c:pt idx="7">
                  <c:v>Southampton</c:v>
                </c:pt>
                <c:pt idx="8">
                  <c:v>Swindon</c:v>
                </c:pt>
                <c:pt idx="9">
                  <c:v>Cricklade</c:v>
                </c:pt>
                <c:pt idx="10">
                  <c:v>Wargrave</c:v>
                </c:pt>
                <c:pt idx="11">
                  <c:v>Can't find one</c:v>
                </c:pt>
              </c:strCache>
            </c:strRef>
          </c:cat>
          <c:val>
            <c:numRef>
              <c:f>'Tables and Graphs'!$B$427:$B$439</c:f>
              <c:numCache>
                <c:formatCode>General</c:formatCode>
                <c:ptCount val="13"/>
                <c:pt idx="0">
                  <c:v>69</c:v>
                </c:pt>
                <c:pt idx="1">
                  <c:v>20</c:v>
                </c:pt>
                <c:pt idx="2">
                  <c:v>7</c:v>
                </c:pt>
                <c:pt idx="3">
                  <c:v>5</c:v>
                </c:pt>
                <c:pt idx="4">
                  <c:v>3</c:v>
                </c:pt>
                <c:pt idx="5">
                  <c:v>2</c:v>
                </c:pt>
                <c:pt idx="6">
                  <c:v>2</c:v>
                </c:pt>
                <c:pt idx="7">
                  <c:v>1</c:v>
                </c:pt>
                <c:pt idx="8">
                  <c:v>1</c:v>
                </c:pt>
                <c:pt idx="9">
                  <c:v>1</c:v>
                </c:pt>
                <c:pt idx="10">
                  <c:v>1</c:v>
                </c:pt>
                <c:pt idx="11">
                  <c:v>2</c:v>
                </c:pt>
              </c:numCache>
            </c:numRef>
          </c:val>
          <c:extLst>
            <c:ext xmlns:c16="http://schemas.microsoft.com/office/drawing/2014/chart" uri="{C3380CC4-5D6E-409C-BE32-E72D297353CC}">
              <c16:uniqueId val="{00000000-A5E4-FB47-AE26-7F4F14097119}"/>
            </c:ext>
          </c:extLst>
        </c:ser>
        <c:dLbls>
          <c:showLegendKey val="0"/>
          <c:showVal val="0"/>
          <c:showCatName val="0"/>
          <c:showSerName val="0"/>
          <c:showPercent val="0"/>
          <c:showBubbleSize val="0"/>
        </c:dLbls>
        <c:gapWidth val="182"/>
        <c:axId val="1844017503"/>
        <c:axId val="113140048"/>
      </c:barChart>
      <c:catAx>
        <c:axId val="184401750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140048"/>
        <c:crosses val="autoZero"/>
        <c:auto val="1"/>
        <c:lblAlgn val="ctr"/>
        <c:lblOffset val="100"/>
        <c:noMultiLvlLbl val="0"/>
      </c:catAx>
      <c:valAx>
        <c:axId val="1131400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0175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'Tables and Graphs'!$A$240:$A$247</c:f>
              <c:strCache>
                <c:ptCount val="8"/>
                <c:pt idx="0">
                  <c:v>Home  </c:v>
                </c:pt>
                <c:pt idx="1">
                  <c:v>Gloucester</c:v>
                </c:pt>
                <c:pt idx="2">
                  <c:v>Cheltenham</c:v>
                </c:pt>
                <c:pt idx="3">
                  <c:v>Cirencester</c:v>
                </c:pt>
                <c:pt idx="4">
                  <c:v>London</c:v>
                </c:pt>
                <c:pt idx="5">
                  <c:v>Burford</c:v>
                </c:pt>
                <c:pt idx="6">
                  <c:v>Swindon</c:v>
                </c:pt>
                <c:pt idx="7">
                  <c:v>Other</c:v>
                </c:pt>
              </c:strCache>
            </c:strRef>
          </c:cat>
          <c:val>
            <c:numRef>
              <c:f>'Tables and Graphs'!$B$240:$B$247</c:f>
              <c:numCache>
                <c:formatCode>General</c:formatCode>
                <c:ptCount val="8"/>
                <c:pt idx="0">
                  <c:v>100</c:v>
                </c:pt>
                <c:pt idx="1">
                  <c:v>2</c:v>
                </c:pt>
                <c:pt idx="2">
                  <c:v>5</c:v>
                </c:pt>
                <c:pt idx="3">
                  <c:v>9</c:v>
                </c:pt>
                <c:pt idx="4">
                  <c:v>1</c:v>
                </c:pt>
                <c:pt idx="5">
                  <c:v>1</c:v>
                </c:pt>
                <c:pt idx="6">
                  <c:v>1</c:v>
                </c:pt>
                <c:pt idx="7">
                  <c:v>20</c:v>
                </c:pt>
              </c:numCache>
            </c:numRef>
          </c:val>
          <c:extLst>
            <c:ext xmlns:c16="http://schemas.microsoft.com/office/drawing/2014/chart" uri="{C3380CC4-5D6E-409C-BE32-E72D297353CC}">
              <c16:uniqueId val="{00000000-CF8B-E24C-90E0-C374E5015AA2}"/>
            </c:ext>
          </c:extLst>
        </c:ser>
        <c:dLbls>
          <c:showLegendKey val="0"/>
          <c:showVal val="0"/>
          <c:showCatName val="0"/>
          <c:showSerName val="0"/>
          <c:showPercent val="0"/>
          <c:showBubbleSize val="0"/>
        </c:dLbls>
        <c:gapWidth val="182"/>
        <c:axId val="18335040"/>
        <c:axId val="1792448383"/>
      </c:barChart>
      <c:catAx>
        <c:axId val="183350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2448383"/>
        <c:crosses val="autoZero"/>
        <c:auto val="1"/>
        <c:lblAlgn val="ctr"/>
        <c:lblOffset val="100"/>
        <c:noMultiLvlLbl val="0"/>
      </c:catAx>
      <c:valAx>
        <c:axId val="1792448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35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'Tables and Graphs'!$A$319:$A$323</c:f>
              <c:strCache>
                <c:ptCount val="5"/>
                <c:pt idx="0">
                  <c:v>Up to 50Mbps</c:v>
                </c:pt>
                <c:pt idx="1">
                  <c:v>50 to 200Mbps</c:v>
                </c:pt>
                <c:pt idx="2">
                  <c:v>200 to 400 Mbps</c:v>
                </c:pt>
                <c:pt idx="3">
                  <c:v>More than 800Mbps</c:v>
                </c:pt>
                <c:pt idx="4">
                  <c:v>Don’t know</c:v>
                </c:pt>
              </c:strCache>
            </c:strRef>
          </c:cat>
          <c:val>
            <c:numRef>
              <c:f>'Tables and Graphs'!$B$319:$B$323</c:f>
              <c:numCache>
                <c:formatCode>General</c:formatCode>
                <c:ptCount val="5"/>
                <c:pt idx="0">
                  <c:v>21</c:v>
                </c:pt>
                <c:pt idx="1">
                  <c:v>29</c:v>
                </c:pt>
                <c:pt idx="2">
                  <c:v>32</c:v>
                </c:pt>
                <c:pt idx="3">
                  <c:v>6</c:v>
                </c:pt>
                <c:pt idx="4">
                  <c:v>35</c:v>
                </c:pt>
              </c:numCache>
            </c:numRef>
          </c:val>
          <c:extLst>
            <c:ext xmlns:c16="http://schemas.microsoft.com/office/drawing/2014/chart" uri="{C3380CC4-5D6E-409C-BE32-E72D297353CC}">
              <c16:uniqueId val="{00000000-E053-224A-B623-75A2A77DAA04}"/>
            </c:ext>
          </c:extLst>
        </c:ser>
        <c:dLbls>
          <c:showLegendKey val="0"/>
          <c:showVal val="0"/>
          <c:showCatName val="0"/>
          <c:showSerName val="0"/>
          <c:showPercent val="0"/>
          <c:showBubbleSize val="0"/>
        </c:dLbls>
        <c:gapWidth val="182"/>
        <c:axId val="1287227920"/>
        <c:axId val="1287444480"/>
      </c:barChart>
      <c:catAx>
        <c:axId val="1287227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7444480"/>
        <c:crosses val="autoZero"/>
        <c:auto val="1"/>
        <c:lblAlgn val="ctr"/>
        <c:lblOffset val="100"/>
        <c:noMultiLvlLbl val="0"/>
      </c:catAx>
      <c:valAx>
        <c:axId val="1287444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7227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09A-234C-AEB3-34AA650514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09A-234C-AEB3-34AA65051489}"/>
              </c:ext>
            </c:extLst>
          </c:dPt>
          <c:cat>
            <c:strRef>
              <c:f>'Tables and Graphs'!$A$286:$A$287</c:f>
              <c:strCache>
                <c:ptCount val="2"/>
                <c:pt idx="0">
                  <c:v>Yes</c:v>
                </c:pt>
                <c:pt idx="1">
                  <c:v>No</c:v>
                </c:pt>
              </c:strCache>
            </c:strRef>
          </c:cat>
          <c:val>
            <c:numRef>
              <c:f>'Tables and Graphs'!$B$286:$B$287</c:f>
              <c:numCache>
                <c:formatCode>General</c:formatCode>
                <c:ptCount val="2"/>
                <c:pt idx="0">
                  <c:v>125</c:v>
                </c:pt>
                <c:pt idx="1">
                  <c:v>12</c:v>
                </c:pt>
              </c:numCache>
            </c:numRef>
          </c:val>
          <c:extLst>
            <c:ext xmlns:c16="http://schemas.microsoft.com/office/drawing/2014/chart" uri="{C3380CC4-5D6E-409C-BE32-E72D297353CC}">
              <c16:uniqueId val="{00000000-2A13-5247-AE2A-4BCDC5D61DB5}"/>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'Tables and Graphs'!$A$329:$A$333</c:f>
              <c:strCache>
                <c:ptCount val="5"/>
                <c:pt idx="0">
                  <c:v>Up to 50Mbps</c:v>
                </c:pt>
                <c:pt idx="1">
                  <c:v>50 to 200Mbps</c:v>
                </c:pt>
                <c:pt idx="2">
                  <c:v>200 to 400 Mbps</c:v>
                </c:pt>
                <c:pt idx="3">
                  <c:v>More than 800Mbps</c:v>
                </c:pt>
                <c:pt idx="4">
                  <c:v>Don’t know</c:v>
                </c:pt>
              </c:strCache>
            </c:strRef>
          </c:cat>
          <c:val>
            <c:numRef>
              <c:f>'Tables and Graphs'!$B$329:$B$333</c:f>
              <c:numCache>
                <c:formatCode>General</c:formatCode>
                <c:ptCount val="5"/>
                <c:pt idx="0">
                  <c:v>15</c:v>
                </c:pt>
                <c:pt idx="1">
                  <c:v>29</c:v>
                </c:pt>
                <c:pt idx="2">
                  <c:v>30</c:v>
                </c:pt>
                <c:pt idx="3">
                  <c:v>10</c:v>
                </c:pt>
                <c:pt idx="4">
                  <c:v>36</c:v>
                </c:pt>
              </c:numCache>
            </c:numRef>
          </c:val>
          <c:extLst>
            <c:ext xmlns:c16="http://schemas.microsoft.com/office/drawing/2014/chart" uri="{C3380CC4-5D6E-409C-BE32-E72D297353CC}">
              <c16:uniqueId val="{00000000-AFC4-3D45-BF2C-4D5BBF6E8EC2}"/>
            </c:ext>
          </c:extLst>
        </c:ser>
        <c:dLbls>
          <c:showLegendKey val="0"/>
          <c:showVal val="0"/>
          <c:showCatName val="0"/>
          <c:showSerName val="0"/>
          <c:showPercent val="0"/>
          <c:showBubbleSize val="0"/>
        </c:dLbls>
        <c:gapWidth val="182"/>
        <c:axId val="1289311632"/>
        <c:axId val="1285290288"/>
      </c:barChart>
      <c:catAx>
        <c:axId val="1289311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5290288"/>
        <c:crosses val="autoZero"/>
        <c:auto val="1"/>
        <c:lblAlgn val="ctr"/>
        <c:lblOffset val="100"/>
        <c:noMultiLvlLbl val="0"/>
      </c:catAx>
      <c:valAx>
        <c:axId val="1285290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93116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Graphs'!$A$341</c:f>
              <c:strCache>
                <c:ptCount val="1"/>
                <c:pt idx="0">
                  <c:v>Education</c:v>
                </c:pt>
              </c:strCache>
            </c:strRef>
          </c:tx>
          <c:spPr>
            <a:solidFill>
              <a:schemeClr val="accent1"/>
            </a:solidFill>
            <a:ln>
              <a:noFill/>
            </a:ln>
            <a:effectLst/>
          </c:spPr>
          <c:invertIfNegative val="0"/>
          <c:cat>
            <c:strRef>
              <c:f>'Tables and Graphs'!$B$340:$O$340</c:f>
              <c:strCache>
                <c:ptCount val="14"/>
                <c:pt idx="0">
                  <c:v>0%</c:v>
                </c:pt>
                <c:pt idx="1">
                  <c:v>1 to 5%</c:v>
                </c:pt>
                <c:pt idx="2">
                  <c:v>6 to 10%</c:v>
                </c:pt>
                <c:pt idx="3">
                  <c:v>11 to 15%</c:v>
                </c:pt>
                <c:pt idx="4">
                  <c:v>16 to 20%</c:v>
                </c:pt>
                <c:pt idx="5">
                  <c:v>21 to 25%</c:v>
                </c:pt>
                <c:pt idx="6">
                  <c:v>26 to 30%</c:v>
                </c:pt>
                <c:pt idx="7">
                  <c:v>31 to 40%</c:v>
                </c:pt>
                <c:pt idx="8">
                  <c:v>41 to 50%</c:v>
                </c:pt>
                <c:pt idx="9">
                  <c:v>51 to 60%</c:v>
                </c:pt>
                <c:pt idx="10">
                  <c:v>61 to 70%</c:v>
                </c:pt>
                <c:pt idx="11">
                  <c:v>71 to 80%</c:v>
                </c:pt>
                <c:pt idx="12">
                  <c:v>81 to 90%</c:v>
                </c:pt>
                <c:pt idx="13">
                  <c:v>91 to 100%</c:v>
                </c:pt>
              </c:strCache>
            </c:strRef>
          </c:cat>
          <c:val>
            <c:numRef>
              <c:f>'Tables and Graphs'!$B$341:$O$341</c:f>
              <c:numCache>
                <c:formatCode>General</c:formatCode>
                <c:ptCount val="14"/>
                <c:pt idx="0">
                  <c:v>64</c:v>
                </c:pt>
                <c:pt idx="1">
                  <c:v>13</c:v>
                </c:pt>
                <c:pt idx="2">
                  <c:v>22</c:v>
                </c:pt>
                <c:pt idx="3">
                  <c:v>4</c:v>
                </c:pt>
                <c:pt idx="4">
                  <c:v>19</c:v>
                </c:pt>
                <c:pt idx="5">
                  <c:v>3</c:v>
                </c:pt>
                <c:pt idx="6">
                  <c:v>1</c:v>
                </c:pt>
                <c:pt idx="7">
                  <c:v>1</c:v>
                </c:pt>
                <c:pt idx="8">
                  <c:v>2</c:v>
                </c:pt>
                <c:pt idx="9">
                  <c:v>1</c:v>
                </c:pt>
                <c:pt idx="10">
                  <c:v>2</c:v>
                </c:pt>
                <c:pt idx="12">
                  <c:v>1</c:v>
                </c:pt>
                <c:pt idx="13">
                  <c:v>1</c:v>
                </c:pt>
              </c:numCache>
            </c:numRef>
          </c:val>
          <c:extLst>
            <c:ext xmlns:c16="http://schemas.microsoft.com/office/drawing/2014/chart" uri="{C3380CC4-5D6E-409C-BE32-E72D297353CC}">
              <c16:uniqueId val="{00000000-6DD4-A443-BD65-707BD4FCF5A1}"/>
            </c:ext>
          </c:extLst>
        </c:ser>
        <c:ser>
          <c:idx val="1"/>
          <c:order val="1"/>
          <c:tx>
            <c:strRef>
              <c:f>'Tables and Graphs'!$A$342</c:f>
              <c:strCache>
                <c:ptCount val="1"/>
                <c:pt idx="0">
                  <c:v>Online Shopping</c:v>
                </c:pt>
              </c:strCache>
            </c:strRef>
          </c:tx>
          <c:spPr>
            <a:solidFill>
              <a:schemeClr val="accent2"/>
            </a:solidFill>
            <a:ln>
              <a:noFill/>
            </a:ln>
            <a:effectLst/>
          </c:spPr>
          <c:invertIfNegative val="0"/>
          <c:cat>
            <c:strRef>
              <c:f>'Tables and Graphs'!$B$340:$O$340</c:f>
              <c:strCache>
                <c:ptCount val="14"/>
                <c:pt idx="0">
                  <c:v>0%</c:v>
                </c:pt>
                <c:pt idx="1">
                  <c:v>1 to 5%</c:v>
                </c:pt>
                <c:pt idx="2">
                  <c:v>6 to 10%</c:v>
                </c:pt>
                <c:pt idx="3">
                  <c:v>11 to 15%</c:v>
                </c:pt>
                <c:pt idx="4">
                  <c:v>16 to 20%</c:v>
                </c:pt>
                <c:pt idx="5">
                  <c:v>21 to 25%</c:v>
                </c:pt>
                <c:pt idx="6">
                  <c:v>26 to 30%</c:v>
                </c:pt>
                <c:pt idx="7">
                  <c:v>31 to 40%</c:v>
                </c:pt>
                <c:pt idx="8">
                  <c:v>41 to 50%</c:v>
                </c:pt>
                <c:pt idx="9">
                  <c:v>51 to 60%</c:v>
                </c:pt>
                <c:pt idx="10">
                  <c:v>61 to 70%</c:v>
                </c:pt>
                <c:pt idx="11">
                  <c:v>71 to 80%</c:v>
                </c:pt>
                <c:pt idx="12">
                  <c:v>81 to 90%</c:v>
                </c:pt>
                <c:pt idx="13">
                  <c:v>91 to 100%</c:v>
                </c:pt>
              </c:strCache>
            </c:strRef>
          </c:cat>
          <c:val>
            <c:numRef>
              <c:f>'Tables and Graphs'!$B$342:$O$342</c:f>
              <c:numCache>
                <c:formatCode>General</c:formatCode>
                <c:ptCount val="14"/>
                <c:pt idx="0">
                  <c:v>19</c:v>
                </c:pt>
                <c:pt idx="1">
                  <c:v>38</c:v>
                </c:pt>
                <c:pt idx="2">
                  <c:v>40</c:v>
                </c:pt>
                <c:pt idx="3">
                  <c:v>7</c:v>
                </c:pt>
                <c:pt idx="4">
                  <c:v>9</c:v>
                </c:pt>
                <c:pt idx="5">
                  <c:v>8</c:v>
                </c:pt>
                <c:pt idx="6">
                  <c:v>3</c:v>
                </c:pt>
                <c:pt idx="7">
                  <c:v>2</c:v>
                </c:pt>
                <c:pt idx="8">
                  <c:v>2</c:v>
                </c:pt>
                <c:pt idx="10">
                  <c:v>1</c:v>
                </c:pt>
              </c:numCache>
            </c:numRef>
          </c:val>
          <c:extLst>
            <c:ext xmlns:c16="http://schemas.microsoft.com/office/drawing/2014/chart" uri="{C3380CC4-5D6E-409C-BE32-E72D297353CC}">
              <c16:uniqueId val="{00000001-6DD4-A443-BD65-707BD4FCF5A1}"/>
            </c:ext>
          </c:extLst>
        </c:ser>
        <c:ser>
          <c:idx val="2"/>
          <c:order val="2"/>
          <c:tx>
            <c:strRef>
              <c:f>'Tables and Graphs'!$A$343</c:f>
              <c:strCache>
                <c:ptCount val="1"/>
                <c:pt idx="0">
                  <c:v>Work</c:v>
                </c:pt>
              </c:strCache>
            </c:strRef>
          </c:tx>
          <c:spPr>
            <a:solidFill>
              <a:schemeClr val="accent3"/>
            </a:solidFill>
            <a:ln>
              <a:noFill/>
            </a:ln>
            <a:effectLst/>
          </c:spPr>
          <c:invertIfNegative val="0"/>
          <c:cat>
            <c:strRef>
              <c:f>'Tables and Graphs'!$B$340:$O$340</c:f>
              <c:strCache>
                <c:ptCount val="14"/>
                <c:pt idx="0">
                  <c:v>0%</c:v>
                </c:pt>
                <c:pt idx="1">
                  <c:v>1 to 5%</c:v>
                </c:pt>
                <c:pt idx="2">
                  <c:v>6 to 10%</c:v>
                </c:pt>
                <c:pt idx="3">
                  <c:v>11 to 15%</c:v>
                </c:pt>
                <c:pt idx="4">
                  <c:v>16 to 20%</c:v>
                </c:pt>
                <c:pt idx="5">
                  <c:v>21 to 25%</c:v>
                </c:pt>
                <c:pt idx="6">
                  <c:v>26 to 30%</c:v>
                </c:pt>
                <c:pt idx="7">
                  <c:v>31 to 40%</c:v>
                </c:pt>
                <c:pt idx="8">
                  <c:v>41 to 50%</c:v>
                </c:pt>
                <c:pt idx="9">
                  <c:v>51 to 60%</c:v>
                </c:pt>
                <c:pt idx="10">
                  <c:v>61 to 70%</c:v>
                </c:pt>
                <c:pt idx="11">
                  <c:v>71 to 80%</c:v>
                </c:pt>
                <c:pt idx="12">
                  <c:v>81 to 90%</c:v>
                </c:pt>
                <c:pt idx="13">
                  <c:v>91 to 100%</c:v>
                </c:pt>
              </c:strCache>
            </c:strRef>
          </c:cat>
          <c:val>
            <c:numRef>
              <c:f>'Tables and Graphs'!$B$343:$O$343</c:f>
              <c:numCache>
                <c:formatCode>General</c:formatCode>
                <c:ptCount val="14"/>
                <c:pt idx="0">
                  <c:v>30</c:v>
                </c:pt>
                <c:pt idx="1">
                  <c:v>3</c:v>
                </c:pt>
                <c:pt idx="2">
                  <c:v>10</c:v>
                </c:pt>
                <c:pt idx="3">
                  <c:v>3</c:v>
                </c:pt>
                <c:pt idx="4">
                  <c:v>11</c:v>
                </c:pt>
                <c:pt idx="5">
                  <c:v>6</c:v>
                </c:pt>
                <c:pt idx="6">
                  <c:v>5</c:v>
                </c:pt>
                <c:pt idx="7">
                  <c:v>7</c:v>
                </c:pt>
                <c:pt idx="8">
                  <c:v>17</c:v>
                </c:pt>
                <c:pt idx="9">
                  <c:v>6</c:v>
                </c:pt>
                <c:pt idx="10">
                  <c:v>8</c:v>
                </c:pt>
                <c:pt idx="11">
                  <c:v>14</c:v>
                </c:pt>
                <c:pt idx="12">
                  <c:v>6</c:v>
                </c:pt>
                <c:pt idx="13">
                  <c:v>1</c:v>
                </c:pt>
              </c:numCache>
            </c:numRef>
          </c:val>
          <c:extLst>
            <c:ext xmlns:c16="http://schemas.microsoft.com/office/drawing/2014/chart" uri="{C3380CC4-5D6E-409C-BE32-E72D297353CC}">
              <c16:uniqueId val="{00000002-6DD4-A443-BD65-707BD4FCF5A1}"/>
            </c:ext>
          </c:extLst>
        </c:ser>
        <c:ser>
          <c:idx val="3"/>
          <c:order val="3"/>
          <c:tx>
            <c:strRef>
              <c:f>'Tables and Graphs'!$A$344</c:f>
              <c:strCache>
                <c:ptCount val="1"/>
                <c:pt idx="0">
                  <c:v>Personal (email, letters, family tree0</c:v>
                </c:pt>
              </c:strCache>
            </c:strRef>
          </c:tx>
          <c:spPr>
            <a:solidFill>
              <a:schemeClr val="accent4"/>
            </a:solidFill>
            <a:ln>
              <a:noFill/>
            </a:ln>
            <a:effectLst/>
          </c:spPr>
          <c:invertIfNegative val="0"/>
          <c:cat>
            <c:strRef>
              <c:f>'Tables and Graphs'!$B$340:$O$340</c:f>
              <c:strCache>
                <c:ptCount val="14"/>
                <c:pt idx="0">
                  <c:v>0%</c:v>
                </c:pt>
                <c:pt idx="1">
                  <c:v>1 to 5%</c:v>
                </c:pt>
                <c:pt idx="2">
                  <c:v>6 to 10%</c:v>
                </c:pt>
                <c:pt idx="3">
                  <c:v>11 to 15%</c:v>
                </c:pt>
                <c:pt idx="4">
                  <c:v>16 to 20%</c:v>
                </c:pt>
                <c:pt idx="5">
                  <c:v>21 to 25%</c:v>
                </c:pt>
                <c:pt idx="6">
                  <c:v>26 to 30%</c:v>
                </c:pt>
                <c:pt idx="7">
                  <c:v>31 to 40%</c:v>
                </c:pt>
                <c:pt idx="8">
                  <c:v>41 to 50%</c:v>
                </c:pt>
                <c:pt idx="9">
                  <c:v>51 to 60%</c:v>
                </c:pt>
                <c:pt idx="10">
                  <c:v>61 to 70%</c:v>
                </c:pt>
                <c:pt idx="11">
                  <c:v>71 to 80%</c:v>
                </c:pt>
                <c:pt idx="12">
                  <c:v>81 to 90%</c:v>
                </c:pt>
                <c:pt idx="13">
                  <c:v>91 to 100%</c:v>
                </c:pt>
              </c:strCache>
            </c:strRef>
          </c:cat>
          <c:val>
            <c:numRef>
              <c:f>'Tables and Graphs'!$B$344:$O$344</c:f>
              <c:numCache>
                <c:formatCode>General</c:formatCode>
                <c:ptCount val="14"/>
                <c:pt idx="0">
                  <c:v>4</c:v>
                </c:pt>
                <c:pt idx="1">
                  <c:v>29</c:v>
                </c:pt>
                <c:pt idx="2">
                  <c:v>27</c:v>
                </c:pt>
                <c:pt idx="3">
                  <c:v>3</c:v>
                </c:pt>
                <c:pt idx="4">
                  <c:v>12</c:v>
                </c:pt>
                <c:pt idx="5">
                  <c:v>7</c:v>
                </c:pt>
                <c:pt idx="6">
                  <c:v>11</c:v>
                </c:pt>
                <c:pt idx="7">
                  <c:v>10</c:v>
                </c:pt>
                <c:pt idx="8">
                  <c:v>9</c:v>
                </c:pt>
                <c:pt idx="9">
                  <c:v>7</c:v>
                </c:pt>
                <c:pt idx="10">
                  <c:v>3</c:v>
                </c:pt>
                <c:pt idx="11">
                  <c:v>9</c:v>
                </c:pt>
                <c:pt idx="12">
                  <c:v>6</c:v>
                </c:pt>
              </c:numCache>
            </c:numRef>
          </c:val>
          <c:extLst>
            <c:ext xmlns:c16="http://schemas.microsoft.com/office/drawing/2014/chart" uri="{C3380CC4-5D6E-409C-BE32-E72D297353CC}">
              <c16:uniqueId val="{00000003-6DD4-A443-BD65-707BD4FCF5A1}"/>
            </c:ext>
          </c:extLst>
        </c:ser>
        <c:ser>
          <c:idx val="4"/>
          <c:order val="4"/>
          <c:tx>
            <c:strRef>
              <c:f>'Tables and Graphs'!$A$345</c:f>
              <c:strCache>
                <c:ptCount val="1"/>
                <c:pt idx="0">
                  <c:v>Entertainment (Games, films, etc)</c:v>
                </c:pt>
              </c:strCache>
            </c:strRef>
          </c:tx>
          <c:spPr>
            <a:solidFill>
              <a:schemeClr val="accent5"/>
            </a:solidFill>
            <a:ln>
              <a:noFill/>
            </a:ln>
            <a:effectLst/>
          </c:spPr>
          <c:invertIfNegative val="0"/>
          <c:cat>
            <c:strRef>
              <c:f>'Tables and Graphs'!$B$340:$O$340</c:f>
              <c:strCache>
                <c:ptCount val="14"/>
                <c:pt idx="0">
                  <c:v>0%</c:v>
                </c:pt>
                <c:pt idx="1">
                  <c:v>1 to 5%</c:v>
                </c:pt>
                <c:pt idx="2">
                  <c:v>6 to 10%</c:v>
                </c:pt>
                <c:pt idx="3">
                  <c:v>11 to 15%</c:v>
                </c:pt>
                <c:pt idx="4">
                  <c:v>16 to 20%</c:v>
                </c:pt>
                <c:pt idx="5">
                  <c:v>21 to 25%</c:v>
                </c:pt>
                <c:pt idx="6">
                  <c:v>26 to 30%</c:v>
                </c:pt>
                <c:pt idx="7">
                  <c:v>31 to 40%</c:v>
                </c:pt>
                <c:pt idx="8">
                  <c:v>41 to 50%</c:v>
                </c:pt>
                <c:pt idx="9">
                  <c:v>51 to 60%</c:v>
                </c:pt>
                <c:pt idx="10">
                  <c:v>61 to 70%</c:v>
                </c:pt>
                <c:pt idx="11">
                  <c:v>71 to 80%</c:v>
                </c:pt>
                <c:pt idx="12">
                  <c:v>81 to 90%</c:v>
                </c:pt>
                <c:pt idx="13">
                  <c:v>91 to 100%</c:v>
                </c:pt>
              </c:strCache>
            </c:strRef>
          </c:cat>
          <c:val>
            <c:numRef>
              <c:f>'Tables and Graphs'!$B$345:$O$345</c:f>
              <c:numCache>
                <c:formatCode>General</c:formatCode>
                <c:ptCount val="14"/>
                <c:pt idx="0">
                  <c:v>23</c:v>
                </c:pt>
                <c:pt idx="1">
                  <c:v>13</c:v>
                </c:pt>
                <c:pt idx="2">
                  <c:v>29</c:v>
                </c:pt>
                <c:pt idx="3">
                  <c:v>3</c:v>
                </c:pt>
                <c:pt idx="4">
                  <c:v>24</c:v>
                </c:pt>
                <c:pt idx="5">
                  <c:v>6</c:v>
                </c:pt>
                <c:pt idx="6">
                  <c:v>7</c:v>
                </c:pt>
                <c:pt idx="7">
                  <c:v>5</c:v>
                </c:pt>
                <c:pt idx="8">
                  <c:v>3</c:v>
                </c:pt>
                <c:pt idx="9">
                  <c:v>3</c:v>
                </c:pt>
                <c:pt idx="10">
                  <c:v>2</c:v>
                </c:pt>
                <c:pt idx="11">
                  <c:v>2</c:v>
                </c:pt>
              </c:numCache>
            </c:numRef>
          </c:val>
          <c:extLst>
            <c:ext xmlns:c16="http://schemas.microsoft.com/office/drawing/2014/chart" uri="{C3380CC4-5D6E-409C-BE32-E72D297353CC}">
              <c16:uniqueId val="{00000004-6DD4-A443-BD65-707BD4FCF5A1}"/>
            </c:ext>
          </c:extLst>
        </c:ser>
        <c:dLbls>
          <c:showLegendKey val="0"/>
          <c:showVal val="0"/>
          <c:showCatName val="0"/>
          <c:showSerName val="0"/>
          <c:showPercent val="0"/>
          <c:showBubbleSize val="0"/>
        </c:dLbls>
        <c:gapWidth val="150"/>
        <c:overlap val="100"/>
        <c:axId val="1322521360"/>
        <c:axId val="1322522992"/>
      </c:barChart>
      <c:catAx>
        <c:axId val="1322521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522992"/>
        <c:crosses val="autoZero"/>
        <c:auto val="1"/>
        <c:lblAlgn val="ctr"/>
        <c:lblOffset val="100"/>
        <c:noMultiLvlLbl val="0"/>
      </c:catAx>
      <c:valAx>
        <c:axId val="1322522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2521360"/>
        <c:crosses val="autoZero"/>
        <c:crossBetween val="between"/>
      </c:valAx>
      <c:spPr>
        <a:noFill/>
        <a:ln>
          <a:noFill/>
        </a:ln>
        <a:effectLst/>
      </c:spPr>
    </c:plotArea>
    <c:legend>
      <c:legendPos val="b"/>
      <c:layout>
        <c:manualLayout>
          <c:xMode val="edge"/>
          <c:yMode val="edge"/>
          <c:x val="0.15036747621164817"/>
          <c:y val="0.25437454497200795"/>
          <c:w val="0.84762441237333075"/>
          <c:h val="0.745625455027992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0BA-4F45-AAAD-10D16959997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0BA-4F45-AAAD-10D16959997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0BA-4F45-AAAD-10D16959997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0BA-4F45-AAAD-10D16959997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0BA-4F45-AAAD-10D16959997F}"/>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1-B0BA-4F45-AAAD-10D16959997F}"/>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2-B0BA-4F45-AAAD-10D16959997F}"/>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3-B0BA-4F45-AAAD-10D16959997F}"/>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4-B0BA-4F45-AAAD-10D16959997F}"/>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outEnd"/>
              <c:showLegendKey val="0"/>
              <c:showVal val="0"/>
              <c:showCatName val="1"/>
              <c:showSerName val="0"/>
              <c:showPercent val="0"/>
              <c:showBubbleSize val="0"/>
              <c:extLst>
                <c:ext xmlns:c16="http://schemas.microsoft.com/office/drawing/2014/chart" uri="{C3380CC4-5D6E-409C-BE32-E72D297353CC}">
                  <c16:uniqueId val="{00000005-B0BA-4F45-AAAD-10D16959997F}"/>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'Tables and Graphs'!$A$633:$A$637</c:f>
              <c:strCache>
                <c:ptCount val="5"/>
                <c:pt idx="0">
                  <c:v>Not important</c:v>
                </c:pt>
                <c:pt idx="1">
                  <c:v>Fairly important</c:v>
                </c:pt>
                <c:pt idx="2">
                  <c:v>Important</c:v>
                </c:pt>
                <c:pt idx="3">
                  <c:v>Very important </c:v>
                </c:pt>
                <c:pt idx="4">
                  <c:v>Not sure/don’t know</c:v>
                </c:pt>
              </c:strCache>
            </c:strRef>
          </c:cat>
          <c:val>
            <c:numRef>
              <c:f>'Tables and Graphs'!$B$633:$B$637</c:f>
              <c:numCache>
                <c:formatCode>General</c:formatCode>
                <c:ptCount val="5"/>
                <c:pt idx="0">
                  <c:v>57</c:v>
                </c:pt>
                <c:pt idx="1">
                  <c:v>28</c:v>
                </c:pt>
                <c:pt idx="2">
                  <c:v>35</c:v>
                </c:pt>
                <c:pt idx="3">
                  <c:v>10</c:v>
                </c:pt>
                <c:pt idx="4">
                  <c:v>9</c:v>
                </c:pt>
              </c:numCache>
            </c:numRef>
          </c:val>
          <c:extLst>
            <c:ext xmlns:c16="http://schemas.microsoft.com/office/drawing/2014/chart" uri="{C3380CC4-5D6E-409C-BE32-E72D297353CC}">
              <c16:uniqueId val="{00000000-B0BA-4F45-AAAD-10D16959997F}"/>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Pt>
            <c:idx val="0"/>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841C-874C-9139-4B5FD8B2B55C}"/>
              </c:ext>
            </c:extLst>
          </c:dPt>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3-841C-874C-9139-4B5FD8B2B55C}"/>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5-841C-874C-9139-4B5FD8B2B55C}"/>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7-841C-874C-9139-4B5FD8B2B55C}"/>
              </c:ext>
            </c:extLst>
          </c:dPt>
          <c:dPt>
            <c:idx val="4"/>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9-841C-874C-9139-4B5FD8B2B55C}"/>
              </c:ext>
            </c:extLst>
          </c:dPt>
          <c:cat>
            <c:strRef>
              <c:f>'Tables and Graphs'!$A$60:$A$64</c:f>
              <c:strCache>
                <c:ptCount val="5"/>
                <c:pt idx="0">
                  <c:v>No children</c:v>
                </c:pt>
                <c:pt idx="1">
                  <c:v>One child</c:v>
                </c:pt>
                <c:pt idx="2">
                  <c:v>Two children</c:v>
                </c:pt>
                <c:pt idx="3">
                  <c:v>Three children</c:v>
                </c:pt>
                <c:pt idx="4">
                  <c:v>Five children</c:v>
                </c:pt>
              </c:strCache>
            </c:strRef>
          </c:cat>
          <c:val>
            <c:numRef>
              <c:f>'Tables and Graphs'!$B$60:$B$64</c:f>
              <c:numCache>
                <c:formatCode>General</c:formatCode>
                <c:ptCount val="5"/>
                <c:pt idx="0">
                  <c:v>86</c:v>
                </c:pt>
                <c:pt idx="1">
                  <c:v>13</c:v>
                </c:pt>
                <c:pt idx="2">
                  <c:v>19</c:v>
                </c:pt>
                <c:pt idx="3">
                  <c:v>9</c:v>
                </c:pt>
                <c:pt idx="4">
                  <c:v>1</c:v>
                </c:pt>
              </c:numCache>
            </c:numRef>
          </c:val>
          <c:extLst>
            <c:ext xmlns:c16="http://schemas.microsoft.com/office/drawing/2014/chart" uri="{C3380CC4-5D6E-409C-BE32-E72D297353CC}">
              <c16:uniqueId val="{00000000-7D1D-624D-A4EA-F024BA5D6756}"/>
            </c:ext>
          </c:extLst>
        </c:ser>
        <c:dLbls>
          <c:showLegendKey val="0"/>
          <c:showVal val="0"/>
          <c:showCatName val="0"/>
          <c:showSerName val="0"/>
          <c:showPercent val="0"/>
          <c:showBubbleSize val="0"/>
        </c:dLbls>
        <c:gapWidth val="100"/>
        <c:axId val="225566368"/>
        <c:axId val="1885939375"/>
      </c:barChart>
      <c:catAx>
        <c:axId val="225566368"/>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885939375"/>
        <c:crosses val="autoZero"/>
        <c:auto val="1"/>
        <c:lblAlgn val="ctr"/>
        <c:lblOffset val="100"/>
        <c:noMultiLvlLbl val="0"/>
      </c:catAx>
      <c:valAx>
        <c:axId val="1885939375"/>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2556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6C56-0941-B209-AEEB4E3F57A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and Graphs'!$A$49:$A$53</c:f>
              <c:strCache>
                <c:ptCount val="5"/>
                <c:pt idx="0">
                  <c:v>1 adult</c:v>
                </c:pt>
                <c:pt idx="1">
                  <c:v>2 adults</c:v>
                </c:pt>
                <c:pt idx="2">
                  <c:v>3 adults</c:v>
                </c:pt>
                <c:pt idx="3">
                  <c:v>4 adults</c:v>
                </c:pt>
                <c:pt idx="4">
                  <c:v>5 adults</c:v>
                </c:pt>
              </c:strCache>
            </c:strRef>
          </c:cat>
          <c:val>
            <c:numRef>
              <c:f>'Tables and Graphs'!$B$49:$B$53</c:f>
              <c:numCache>
                <c:formatCode>General</c:formatCode>
                <c:ptCount val="5"/>
                <c:pt idx="0">
                  <c:v>11</c:v>
                </c:pt>
                <c:pt idx="1">
                  <c:v>103</c:v>
                </c:pt>
                <c:pt idx="2">
                  <c:v>9</c:v>
                </c:pt>
                <c:pt idx="3">
                  <c:v>5</c:v>
                </c:pt>
                <c:pt idx="4">
                  <c:v>4</c:v>
                </c:pt>
              </c:numCache>
            </c:numRef>
          </c:val>
          <c:extLst>
            <c:ext xmlns:c16="http://schemas.microsoft.com/office/drawing/2014/chart" uri="{C3380CC4-5D6E-409C-BE32-E72D297353CC}">
              <c16:uniqueId val="{00000000-1676-D94D-B752-BBE3AC994D24}"/>
            </c:ext>
          </c:extLst>
        </c:ser>
        <c:dLbls>
          <c:dLblPos val="outEnd"/>
          <c:showLegendKey val="0"/>
          <c:showVal val="1"/>
          <c:showCatName val="0"/>
          <c:showSerName val="0"/>
          <c:showPercent val="0"/>
          <c:showBubbleSize val="0"/>
        </c:dLbls>
        <c:gapWidth val="219"/>
        <c:overlap val="-27"/>
        <c:axId val="1883677759"/>
        <c:axId val="1884215631"/>
      </c:barChart>
      <c:catAx>
        <c:axId val="1883677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4215631"/>
        <c:crosses val="autoZero"/>
        <c:auto val="1"/>
        <c:lblAlgn val="ctr"/>
        <c:lblOffset val="100"/>
        <c:noMultiLvlLbl val="0"/>
      </c:catAx>
      <c:valAx>
        <c:axId val="18842156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3677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How long</a:t>
            </a:r>
            <a:r>
              <a:rPr lang="en-GB" baseline="0"/>
              <a:t> have you lived in Chedworth?</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cat>
            <c:strRef>
              <c:f>'Tables and Graphs'!$A$81:$A$88</c:f>
              <c:strCache>
                <c:ptCount val="8"/>
                <c:pt idx="0">
                  <c:v>0 – 1 years</c:v>
                </c:pt>
                <c:pt idx="1">
                  <c:v>2 – 5 years</c:v>
                </c:pt>
                <c:pt idx="2">
                  <c:v>6 – 10 years</c:v>
                </c:pt>
                <c:pt idx="3">
                  <c:v>11 – 15 years</c:v>
                </c:pt>
                <c:pt idx="4">
                  <c:v>16 – 20 years</c:v>
                </c:pt>
                <c:pt idx="5">
                  <c:v>21 – 30 years</c:v>
                </c:pt>
                <c:pt idx="6">
                  <c:v>31 – 50 years</c:v>
                </c:pt>
                <c:pt idx="7">
                  <c:v>More than 50 years</c:v>
                </c:pt>
              </c:strCache>
            </c:strRef>
          </c:cat>
          <c:val>
            <c:numRef>
              <c:f>'Tables and Graphs'!$B$81:$B$88</c:f>
              <c:numCache>
                <c:formatCode>General</c:formatCode>
                <c:ptCount val="8"/>
                <c:pt idx="0">
                  <c:v>9</c:v>
                </c:pt>
                <c:pt idx="1">
                  <c:v>21</c:v>
                </c:pt>
                <c:pt idx="2">
                  <c:v>13</c:v>
                </c:pt>
                <c:pt idx="3">
                  <c:v>17</c:v>
                </c:pt>
                <c:pt idx="4">
                  <c:v>6</c:v>
                </c:pt>
                <c:pt idx="5">
                  <c:v>22</c:v>
                </c:pt>
                <c:pt idx="6">
                  <c:v>28</c:v>
                </c:pt>
                <c:pt idx="7">
                  <c:v>7</c:v>
                </c:pt>
              </c:numCache>
            </c:numRef>
          </c:val>
          <c:extLst>
            <c:ext xmlns:c16="http://schemas.microsoft.com/office/drawing/2014/chart" uri="{C3380CC4-5D6E-409C-BE32-E72D297353CC}">
              <c16:uniqueId val="{00000000-265E-834F-B94C-C912E2141EE6}"/>
            </c:ext>
          </c:extLst>
        </c:ser>
        <c:dLbls>
          <c:showLegendKey val="0"/>
          <c:showVal val="0"/>
          <c:showCatName val="0"/>
          <c:showSerName val="0"/>
          <c:showPercent val="0"/>
          <c:showBubbleSize val="0"/>
        </c:dLbls>
        <c:gapWidth val="182"/>
        <c:axId val="2055202335"/>
        <c:axId val="2055106111"/>
      </c:barChart>
      <c:catAx>
        <c:axId val="205520233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5106111"/>
        <c:crosses val="autoZero"/>
        <c:auto val="1"/>
        <c:lblAlgn val="ctr"/>
        <c:lblOffset val="100"/>
        <c:noMultiLvlLbl val="0"/>
      </c:catAx>
      <c:valAx>
        <c:axId val="205510611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52023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'Tables and Graphs'!$A$96:$A$116</c:f>
              <c:strCache>
                <c:ptCount val="21"/>
                <c:pt idx="0">
                  <c:v>GL54 3JP</c:v>
                </c:pt>
                <c:pt idx="1">
                  <c:v>GL54 4AJ</c:v>
                </c:pt>
                <c:pt idx="2">
                  <c:v>GL54 4AA</c:v>
                </c:pt>
                <c:pt idx="3">
                  <c:v>GL54 4AB</c:v>
                </c:pt>
                <c:pt idx="4">
                  <c:v>GL54 4AF</c:v>
                </c:pt>
                <c:pt idx="5">
                  <c:v>GL54 4AG</c:v>
                </c:pt>
                <c:pt idx="6">
                  <c:v>GL54 4AH</c:v>
                </c:pt>
                <c:pt idx="7">
                  <c:v>GL54 4AJ</c:v>
                </c:pt>
                <c:pt idx="8">
                  <c:v>GL54 4AN</c:v>
                </c:pt>
                <c:pt idx="9">
                  <c:v>GL54 4AP</c:v>
                </c:pt>
                <c:pt idx="10">
                  <c:v>GL54 4AQ</c:v>
                </c:pt>
                <c:pt idx="11">
                  <c:v>GL54 4AR</c:v>
                </c:pt>
                <c:pt idx="12">
                  <c:v>GL54 4AT</c:v>
                </c:pt>
                <c:pt idx="13">
                  <c:v>GL54 4AW</c:v>
                </c:pt>
                <c:pt idx="14">
                  <c:v>GL54 4BT</c:v>
                </c:pt>
                <c:pt idx="15">
                  <c:v>GL54 4NE</c:v>
                </c:pt>
                <c:pt idx="16">
                  <c:v>GL54 4NH</c:v>
                </c:pt>
                <c:pt idx="17">
                  <c:v>GL54 4NQ</c:v>
                </c:pt>
                <c:pt idx="18">
                  <c:v>GL54 4NR</c:v>
                </c:pt>
                <c:pt idx="19">
                  <c:v>GL54 4NS</c:v>
                </c:pt>
                <c:pt idx="20">
                  <c:v>GL54 4NX</c:v>
                </c:pt>
              </c:strCache>
            </c:strRef>
          </c:cat>
          <c:val>
            <c:numRef>
              <c:f>'Tables and Graphs'!$B$96:$B$116</c:f>
              <c:numCache>
                <c:formatCode>General</c:formatCode>
                <c:ptCount val="21"/>
                <c:pt idx="0">
                  <c:v>3</c:v>
                </c:pt>
                <c:pt idx="1">
                  <c:v>1</c:v>
                </c:pt>
                <c:pt idx="2">
                  <c:v>11</c:v>
                </c:pt>
                <c:pt idx="3">
                  <c:v>5</c:v>
                </c:pt>
                <c:pt idx="4">
                  <c:v>1</c:v>
                </c:pt>
                <c:pt idx="5">
                  <c:v>7</c:v>
                </c:pt>
                <c:pt idx="6">
                  <c:v>5</c:v>
                </c:pt>
                <c:pt idx="7">
                  <c:v>8</c:v>
                </c:pt>
                <c:pt idx="8">
                  <c:v>4</c:v>
                </c:pt>
                <c:pt idx="9">
                  <c:v>2</c:v>
                </c:pt>
                <c:pt idx="10">
                  <c:v>4</c:v>
                </c:pt>
                <c:pt idx="11">
                  <c:v>2</c:v>
                </c:pt>
                <c:pt idx="12">
                  <c:v>1</c:v>
                </c:pt>
                <c:pt idx="13">
                  <c:v>2</c:v>
                </c:pt>
                <c:pt idx="14">
                  <c:v>2</c:v>
                </c:pt>
                <c:pt idx="15">
                  <c:v>1</c:v>
                </c:pt>
                <c:pt idx="16">
                  <c:v>4</c:v>
                </c:pt>
                <c:pt idx="17">
                  <c:v>12</c:v>
                </c:pt>
                <c:pt idx="18">
                  <c:v>1</c:v>
                </c:pt>
                <c:pt idx="19">
                  <c:v>7</c:v>
                </c:pt>
                <c:pt idx="20">
                  <c:v>1</c:v>
                </c:pt>
              </c:numCache>
            </c:numRef>
          </c:val>
          <c:extLst>
            <c:ext xmlns:c16="http://schemas.microsoft.com/office/drawing/2014/chart" uri="{C3380CC4-5D6E-409C-BE32-E72D297353CC}">
              <c16:uniqueId val="{00000000-5E9E-8646-8787-C8D904E4FD7A}"/>
            </c:ext>
          </c:extLst>
        </c:ser>
        <c:dLbls>
          <c:showLegendKey val="0"/>
          <c:showVal val="0"/>
          <c:showCatName val="0"/>
          <c:showSerName val="0"/>
          <c:showPercent val="0"/>
          <c:showBubbleSize val="0"/>
        </c:dLbls>
        <c:gapWidth val="182"/>
        <c:axId val="2057627551"/>
        <c:axId val="2072522015"/>
      </c:barChart>
      <c:catAx>
        <c:axId val="20576275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2522015"/>
        <c:crosses val="autoZero"/>
        <c:auto val="1"/>
        <c:lblAlgn val="ctr"/>
        <c:lblOffset val="100"/>
        <c:noMultiLvlLbl val="0"/>
      </c:catAx>
      <c:valAx>
        <c:axId val="20725220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627551"/>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1-9840-204F-90E6-CA4509DC4164}"/>
              </c:ext>
            </c:extLst>
          </c:dPt>
          <c:dPt>
            <c:idx val="1"/>
            <c:invertIfNegative val="0"/>
            <c:bubble3D val="0"/>
            <c:extLst>
              <c:ext xmlns:c16="http://schemas.microsoft.com/office/drawing/2014/chart" uri="{C3380CC4-5D6E-409C-BE32-E72D297353CC}">
                <c16:uniqueId val="{00000003-9840-204F-90E6-CA4509DC4164}"/>
              </c:ext>
            </c:extLst>
          </c:dPt>
          <c:dPt>
            <c:idx val="2"/>
            <c:invertIfNegative val="0"/>
            <c:bubble3D val="0"/>
            <c:extLst>
              <c:ext xmlns:c16="http://schemas.microsoft.com/office/drawing/2014/chart" uri="{C3380CC4-5D6E-409C-BE32-E72D297353CC}">
                <c16:uniqueId val="{00000005-9840-204F-90E6-CA4509DC4164}"/>
              </c:ext>
            </c:extLst>
          </c:dPt>
          <c:dPt>
            <c:idx val="3"/>
            <c:invertIfNegative val="0"/>
            <c:bubble3D val="0"/>
            <c:extLst>
              <c:ext xmlns:c16="http://schemas.microsoft.com/office/drawing/2014/chart" uri="{C3380CC4-5D6E-409C-BE32-E72D297353CC}">
                <c16:uniqueId val="{00000007-9840-204F-90E6-CA4509DC4164}"/>
              </c:ext>
            </c:extLst>
          </c:dPt>
          <c:dPt>
            <c:idx val="4"/>
            <c:invertIfNegative val="0"/>
            <c:bubble3D val="0"/>
            <c:extLst>
              <c:ext xmlns:c16="http://schemas.microsoft.com/office/drawing/2014/chart" uri="{C3380CC4-5D6E-409C-BE32-E72D297353CC}">
                <c16:uniqueId val="{00000009-9840-204F-90E6-CA4509DC4164}"/>
              </c:ext>
            </c:extLst>
          </c:dPt>
          <c:dPt>
            <c:idx val="5"/>
            <c:invertIfNegative val="0"/>
            <c:bubble3D val="0"/>
            <c:extLst>
              <c:ext xmlns:c16="http://schemas.microsoft.com/office/drawing/2014/chart" uri="{C3380CC4-5D6E-409C-BE32-E72D297353CC}">
                <c16:uniqueId val="{0000000B-9840-204F-90E6-CA4509DC4164}"/>
              </c:ext>
            </c:extLst>
          </c:dPt>
          <c:dLbls>
            <c:dLbl>
              <c:idx val="5"/>
              <c:layout>
                <c:manualLayout>
                  <c:x val="-2.7788713910761155E-3"/>
                  <c:y val="0.132849429022405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840-204F-90E6-CA4509DC41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'Tables and Graphs'!$A$135:$A$140</c:f>
              <c:strCache>
                <c:ptCount val="6"/>
                <c:pt idx="0">
                  <c:v>None</c:v>
                </c:pt>
                <c:pt idx="1">
                  <c:v>Less than 10</c:v>
                </c:pt>
                <c:pt idx="2">
                  <c:v>10 to 25</c:v>
                </c:pt>
                <c:pt idx="3">
                  <c:v>26 to 50</c:v>
                </c:pt>
                <c:pt idx="4">
                  <c:v>51 to 100</c:v>
                </c:pt>
                <c:pt idx="5">
                  <c:v>Over 100</c:v>
                </c:pt>
              </c:strCache>
            </c:strRef>
          </c:cat>
          <c:val>
            <c:numRef>
              <c:f>'Tables and Graphs'!$B$135:$B$140</c:f>
              <c:numCache>
                <c:formatCode>General</c:formatCode>
                <c:ptCount val="6"/>
                <c:pt idx="0">
                  <c:v>11</c:v>
                </c:pt>
                <c:pt idx="1">
                  <c:v>60</c:v>
                </c:pt>
                <c:pt idx="2">
                  <c:v>46</c:v>
                </c:pt>
                <c:pt idx="3">
                  <c:v>12</c:v>
                </c:pt>
                <c:pt idx="4">
                  <c:v>3</c:v>
                </c:pt>
                <c:pt idx="5">
                  <c:v>0</c:v>
                </c:pt>
              </c:numCache>
            </c:numRef>
          </c:val>
          <c:extLst>
            <c:ext xmlns:c16="http://schemas.microsoft.com/office/drawing/2014/chart" uri="{C3380CC4-5D6E-409C-BE32-E72D297353CC}">
              <c16:uniqueId val="{00000000-1561-9540-B6FB-80254C5A045C}"/>
            </c:ext>
          </c:extLst>
        </c:ser>
        <c:dLbls>
          <c:showLegendKey val="0"/>
          <c:showVal val="0"/>
          <c:showCatName val="0"/>
          <c:showSerName val="0"/>
          <c:showPercent val="0"/>
          <c:showBubbleSize val="0"/>
        </c:dLbls>
        <c:gapWidth val="100"/>
        <c:axId val="1844863935"/>
        <c:axId val="85780784"/>
      </c:barChart>
      <c:catAx>
        <c:axId val="1844863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80784"/>
        <c:crosses val="autoZero"/>
        <c:auto val="1"/>
        <c:lblAlgn val="ctr"/>
        <c:lblOffset val="100"/>
        <c:noMultiLvlLbl val="0"/>
      </c:catAx>
      <c:valAx>
        <c:axId val="85780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4863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'Tables and Graphs'!$B$146</c:f>
              <c:strCache>
                <c:ptCount val="1"/>
                <c:pt idx="0">
                  <c:v>Strongly agree</c:v>
                </c:pt>
              </c:strCache>
            </c:strRef>
          </c:tx>
          <c:spPr>
            <a:solidFill>
              <a:schemeClr val="accent1"/>
            </a:solidFill>
            <a:ln>
              <a:noFill/>
            </a:ln>
            <a:effectLst/>
          </c:spPr>
          <c:invertIfNegative val="0"/>
          <c:cat>
            <c:strRef>
              <c:f>'Tables and Graphs'!$A$147:$A$155</c:f>
              <c:strCache>
                <c:ptCount val="9"/>
                <c:pt idx="0">
                  <c:v>Affordable</c:v>
                </c:pt>
                <c:pt idx="1">
                  <c:v>Housing association homes/ social housing</c:v>
                </c:pt>
                <c:pt idx="2">
                  <c:v>Retirement/ sheltered housing</c:v>
                </c:pt>
                <c:pt idx="3">
                  <c:v>Bungalows</c:v>
                </c:pt>
                <c:pt idx="4">
                  <c:v>Self-build</c:v>
                </c:pt>
                <c:pt idx="5">
                  <c:v>Small houses (1 to 2 beds)</c:v>
                </c:pt>
                <c:pt idx="6">
                  <c:v>Smaller houses on limited plots that cannot be extended</c:v>
                </c:pt>
                <c:pt idx="7">
                  <c:v>Flats</c:v>
                </c:pt>
                <c:pt idx="8">
                  <c:v>Mix of the above</c:v>
                </c:pt>
              </c:strCache>
            </c:strRef>
          </c:cat>
          <c:val>
            <c:numRef>
              <c:f>'Tables and Graphs'!$B$147:$B$155</c:f>
              <c:numCache>
                <c:formatCode>General</c:formatCode>
                <c:ptCount val="9"/>
                <c:pt idx="0">
                  <c:v>44</c:v>
                </c:pt>
                <c:pt idx="1">
                  <c:v>20</c:v>
                </c:pt>
                <c:pt idx="2">
                  <c:v>9</c:v>
                </c:pt>
                <c:pt idx="3">
                  <c:v>6</c:v>
                </c:pt>
                <c:pt idx="4">
                  <c:v>17</c:v>
                </c:pt>
                <c:pt idx="5">
                  <c:v>18</c:v>
                </c:pt>
                <c:pt idx="6">
                  <c:v>21</c:v>
                </c:pt>
                <c:pt idx="7">
                  <c:v>4</c:v>
                </c:pt>
                <c:pt idx="8">
                  <c:v>8</c:v>
                </c:pt>
              </c:numCache>
            </c:numRef>
          </c:val>
          <c:extLst>
            <c:ext xmlns:c16="http://schemas.microsoft.com/office/drawing/2014/chart" uri="{C3380CC4-5D6E-409C-BE32-E72D297353CC}">
              <c16:uniqueId val="{00000000-0775-784B-97AB-64B1DD60C237}"/>
            </c:ext>
          </c:extLst>
        </c:ser>
        <c:ser>
          <c:idx val="1"/>
          <c:order val="1"/>
          <c:tx>
            <c:strRef>
              <c:f>'Tables and Graphs'!$C$146</c:f>
              <c:strCache>
                <c:ptCount val="1"/>
                <c:pt idx="0">
                  <c:v>Agree</c:v>
                </c:pt>
              </c:strCache>
            </c:strRef>
          </c:tx>
          <c:spPr>
            <a:solidFill>
              <a:schemeClr val="accent2"/>
            </a:solidFill>
            <a:ln>
              <a:noFill/>
            </a:ln>
            <a:effectLst/>
          </c:spPr>
          <c:invertIfNegative val="0"/>
          <c:cat>
            <c:strRef>
              <c:f>'Tables and Graphs'!$A$147:$A$155</c:f>
              <c:strCache>
                <c:ptCount val="9"/>
                <c:pt idx="0">
                  <c:v>Affordable</c:v>
                </c:pt>
                <c:pt idx="1">
                  <c:v>Housing association homes/ social housing</c:v>
                </c:pt>
                <c:pt idx="2">
                  <c:v>Retirement/ sheltered housing</c:v>
                </c:pt>
                <c:pt idx="3">
                  <c:v>Bungalows</c:v>
                </c:pt>
                <c:pt idx="4">
                  <c:v>Self-build</c:v>
                </c:pt>
                <c:pt idx="5">
                  <c:v>Small houses (1 to 2 beds)</c:v>
                </c:pt>
                <c:pt idx="6">
                  <c:v>Smaller houses on limited plots that cannot be extended</c:v>
                </c:pt>
                <c:pt idx="7">
                  <c:v>Flats</c:v>
                </c:pt>
                <c:pt idx="8">
                  <c:v>Mix of the above</c:v>
                </c:pt>
              </c:strCache>
            </c:strRef>
          </c:cat>
          <c:val>
            <c:numRef>
              <c:f>'Tables and Graphs'!$C$147:$C$155</c:f>
              <c:numCache>
                <c:formatCode>General</c:formatCode>
                <c:ptCount val="9"/>
                <c:pt idx="0">
                  <c:v>53</c:v>
                </c:pt>
                <c:pt idx="1">
                  <c:v>29</c:v>
                </c:pt>
                <c:pt idx="2">
                  <c:v>44</c:v>
                </c:pt>
                <c:pt idx="3">
                  <c:v>29</c:v>
                </c:pt>
                <c:pt idx="4">
                  <c:v>43</c:v>
                </c:pt>
                <c:pt idx="5">
                  <c:v>67</c:v>
                </c:pt>
                <c:pt idx="6">
                  <c:v>49</c:v>
                </c:pt>
                <c:pt idx="7">
                  <c:v>5</c:v>
                </c:pt>
                <c:pt idx="8">
                  <c:v>42</c:v>
                </c:pt>
              </c:numCache>
            </c:numRef>
          </c:val>
          <c:extLst>
            <c:ext xmlns:c16="http://schemas.microsoft.com/office/drawing/2014/chart" uri="{C3380CC4-5D6E-409C-BE32-E72D297353CC}">
              <c16:uniqueId val="{00000001-0775-784B-97AB-64B1DD60C237}"/>
            </c:ext>
          </c:extLst>
        </c:ser>
        <c:ser>
          <c:idx val="2"/>
          <c:order val="2"/>
          <c:tx>
            <c:strRef>
              <c:f>'Tables and Graphs'!$D$146</c:f>
              <c:strCache>
                <c:ptCount val="1"/>
                <c:pt idx="0">
                  <c:v>Disagree</c:v>
                </c:pt>
              </c:strCache>
            </c:strRef>
          </c:tx>
          <c:spPr>
            <a:solidFill>
              <a:schemeClr val="accent3"/>
            </a:solidFill>
            <a:ln>
              <a:noFill/>
            </a:ln>
            <a:effectLst/>
          </c:spPr>
          <c:invertIfNegative val="0"/>
          <c:cat>
            <c:strRef>
              <c:f>'Tables and Graphs'!$A$147:$A$155</c:f>
              <c:strCache>
                <c:ptCount val="9"/>
                <c:pt idx="0">
                  <c:v>Affordable</c:v>
                </c:pt>
                <c:pt idx="1">
                  <c:v>Housing association homes/ social housing</c:v>
                </c:pt>
                <c:pt idx="2">
                  <c:v>Retirement/ sheltered housing</c:v>
                </c:pt>
                <c:pt idx="3">
                  <c:v>Bungalows</c:v>
                </c:pt>
                <c:pt idx="4">
                  <c:v>Self-build</c:v>
                </c:pt>
                <c:pt idx="5">
                  <c:v>Small houses (1 to 2 beds)</c:v>
                </c:pt>
                <c:pt idx="6">
                  <c:v>Smaller houses on limited plots that cannot be extended</c:v>
                </c:pt>
                <c:pt idx="7">
                  <c:v>Flats</c:v>
                </c:pt>
                <c:pt idx="8">
                  <c:v>Mix of the above</c:v>
                </c:pt>
              </c:strCache>
            </c:strRef>
          </c:cat>
          <c:val>
            <c:numRef>
              <c:f>'Tables and Graphs'!$D$147:$D$155</c:f>
              <c:numCache>
                <c:formatCode>General</c:formatCode>
                <c:ptCount val="9"/>
                <c:pt idx="0">
                  <c:v>19</c:v>
                </c:pt>
                <c:pt idx="1">
                  <c:v>34</c:v>
                </c:pt>
                <c:pt idx="2">
                  <c:v>26</c:v>
                </c:pt>
                <c:pt idx="3">
                  <c:v>35</c:v>
                </c:pt>
                <c:pt idx="4">
                  <c:v>26</c:v>
                </c:pt>
                <c:pt idx="5">
                  <c:v>15</c:v>
                </c:pt>
                <c:pt idx="6">
                  <c:v>21</c:v>
                </c:pt>
                <c:pt idx="7">
                  <c:v>29</c:v>
                </c:pt>
                <c:pt idx="8">
                  <c:v>29</c:v>
                </c:pt>
              </c:numCache>
            </c:numRef>
          </c:val>
          <c:extLst>
            <c:ext xmlns:c16="http://schemas.microsoft.com/office/drawing/2014/chart" uri="{C3380CC4-5D6E-409C-BE32-E72D297353CC}">
              <c16:uniqueId val="{00000002-0775-784B-97AB-64B1DD60C237}"/>
            </c:ext>
          </c:extLst>
        </c:ser>
        <c:ser>
          <c:idx val="3"/>
          <c:order val="3"/>
          <c:tx>
            <c:strRef>
              <c:f>'Tables and Graphs'!$E$146</c:f>
              <c:strCache>
                <c:ptCount val="1"/>
                <c:pt idx="0">
                  <c:v>Strongly disagree</c:v>
                </c:pt>
              </c:strCache>
            </c:strRef>
          </c:tx>
          <c:spPr>
            <a:solidFill>
              <a:schemeClr val="accent4"/>
            </a:solidFill>
            <a:ln>
              <a:noFill/>
            </a:ln>
            <a:effectLst/>
          </c:spPr>
          <c:invertIfNegative val="0"/>
          <c:cat>
            <c:strRef>
              <c:f>'Tables and Graphs'!$A$147:$A$155</c:f>
              <c:strCache>
                <c:ptCount val="9"/>
                <c:pt idx="0">
                  <c:v>Affordable</c:v>
                </c:pt>
                <c:pt idx="1">
                  <c:v>Housing association homes/ social housing</c:v>
                </c:pt>
                <c:pt idx="2">
                  <c:v>Retirement/ sheltered housing</c:v>
                </c:pt>
                <c:pt idx="3">
                  <c:v>Bungalows</c:v>
                </c:pt>
                <c:pt idx="4">
                  <c:v>Self-build</c:v>
                </c:pt>
                <c:pt idx="5">
                  <c:v>Small houses (1 to 2 beds)</c:v>
                </c:pt>
                <c:pt idx="6">
                  <c:v>Smaller houses on limited plots that cannot be extended</c:v>
                </c:pt>
                <c:pt idx="7">
                  <c:v>Flats</c:v>
                </c:pt>
                <c:pt idx="8">
                  <c:v>Mix of the above</c:v>
                </c:pt>
              </c:strCache>
            </c:strRef>
          </c:cat>
          <c:val>
            <c:numRef>
              <c:f>'Tables and Graphs'!$E$147:$E$155</c:f>
              <c:numCache>
                <c:formatCode>General</c:formatCode>
                <c:ptCount val="9"/>
                <c:pt idx="0">
                  <c:v>13</c:v>
                </c:pt>
                <c:pt idx="1">
                  <c:v>29</c:v>
                </c:pt>
                <c:pt idx="2">
                  <c:v>32</c:v>
                </c:pt>
                <c:pt idx="3">
                  <c:v>30</c:v>
                </c:pt>
                <c:pt idx="4">
                  <c:v>15</c:v>
                </c:pt>
                <c:pt idx="5">
                  <c:v>13</c:v>
                </c:pt>
                <c:pt idx="6">
                  <c:v>16</c:v>
                </c:pt>
                <c:pt idx="7">
                  <c:v>71</c:v>
                </c:pt>
                <c:pt idx="8">
                  <c:v>19</c:v>
                </c:pt>
              </c:numCache>
            </c:numRef>
          </c:val>
          <c:extLst>
            <c:ext xmlns:c16="http://schemas.microsoft.com/office/drawing/2014/chart" uri="{C3380CC4-5D6E-409C-BE32-E72D297353CC}">
              <c16:uniqueId val="{00000003-0775-784B-97AB-64B1DD60C237}"/>
            </c:ext>
          </c:extLst>
        </c:ser>
        <c:ser>
          <c:idx val="4"/>
          <c:order val="4"/>
          <c:tx>
            <c:strRef>
              <c:f>'Tables and Graphs'!$F$146</c:f>
              <c:strCache>
                <c:ptCount val="1"/>
                <c:pt idx="0">
                  <c:v>Not sure/ don't know</c:v>
                </c:pt>
              </c:strCache>
            </c:strRef>
          </c:tx>
          <c:spPr>
            <a:solidFill>
              <a:schemeClr val="accent5"/>
            </a:solidFill>
            <a:ln>
              <a:noFill/>
            </a:ln>
            <a:effectLst/>
          </c:spPr>
          <c:invertIfNegative val="0"/>
          <c:cat>
            <c:strRef>
              <c:f>'Tables and Graphs'!$A$147:$A$155</c:f>
              <c:strCache>
                <c:ptCount val="9"/>
                <c:pt idx="0">
                  <c:v>Affordable</c:v>
                </c:pt>
                <c:pt idx="1">
                  <c:v>Housing association homes/ social housing</c:v>
                </c:pt>
                <c:pt idx="2">
                  <c:v>Retirement/ sheltered housing</c:v>
                </c:pt>
                <c:pt idx="3">
                  <c:v>Bungalows</c:v>
                </c:pt>
                <c:pt idx="4">
                  <c:v>Self-build</c:v>
                </c:pt>
                <c:pt idx="5">
                  <c:v>Small houses (1 to 2 beds)</c:v>
                </c:pt>
                <c:pt idx="6">
                  <c:v>Smaller houses on limited plots that cannot be extended</c:v>
                </c:pt>
                <c:pt idx="7">
                  <c:v>Flats</c:v>
                </c:pt>
                <c:pt idx="8">
                  <c:v>Mix of the above</c:v>
                </c:pt>
              </c:strCache>
            </c:strRef>
          </c:cat>
          <c:val>
            <c:numRef>
              <c:f>'Tables and Graphs'!$F$147:$F$155</c:f>
              <c:numCache>
                <c:formatCode>General</c:formatCode>
                <c:ptCount val="9"/>
                <c:pt idx="0">
                  <c:v>6</c:v>
                </c:pt>
                <c:pt idx="1">
                  <c:v>13</c:v>
                </c:pt>
                <c:pt idx="2">
                  <c:v>16</c:v>
                </c:pt>
                <c:pt idx="3">
                  <c:v>22</c:v>
                </c:pt>
                <c:pt idx="4">
                  <c:v>21</c:v>
                </c:pt>
                <c:pt idx="5">
                  <c:v>14</c:v>
                </c:pt>
                <c:pt idx="6">
                  <c:v>18</c:v>
                </c:pt>
                <c:pt idx="7">
                  <c:v>15</c:v>
                </c:pt>
                <c:pt idx="8">
                  <c:v>21</c:v>
                </c:pt>
              </c:numCache>
            </c:numRef>
          </c:val>
          <c:extLst>
            <c:ext xmlns:c16="http://schemas.microsoft.com/office/drawing/2014/chart" uri="{C3380CC4-5D6E-409C-BE32-E72D297353CC}">
              <c16:uniqueId val="{00000004-0775-784B-97AB-64B1DD60C237}"/>
            </c:ext>
          </c:extLst>
        </c:ser>
        <c:dLbls>
          <c:showLegendKey val="0"/>
          <c:showVal val="0"/>
          <c:showCatName val="0"/>
          <c:showSerName val="0"/>
          <c:showPercent val="0"/>
          <c:showBubbleSize val="0"/>
        </c:dLbls>
        <c:gapWidth val="150"/>
        <c:overlap val="100"/>
        <c:axId val="2111951359"/>
        <c:axId val="2111952991"/>
      </c:barChart>
      <c:catAx>
        <c:axId val="211195135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952991"/>
        <c:crosses val="autoZero"/>
        <c:auto val="1"/>
        <c:lblAlgn val="ctr"/>
        <c:lblOffset val="100"/>
        <c:noMultiLvlLbl val="0"/>
      </c:catAx>
      <c:valAx>
        <c:axId val="21119529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19513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_xlchart.v1.1</cx:f>
      </cx:numDim>
    </cx:data>
  </cx:chartData>
  <cx:chart>
    <cx:plotArea>
      <cx:plotAreaRegion>
        <cx:series layoutId="sunburst" uniqueId="{4D1E0F94-D380-FB49-BC52-790D75D25B79}">
          <cx:dataLabels pos="ctr">
            <cx:visibility seriesName="0" categoryName="1" value="0"/>
          </cx:dataLabels>
          <cx:dataId val="0"/>
        </cx:series>
      </cx:plotAreaRegion>
    </cx:plotArea>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size">
        <cx:f>_xlchart.v1.3</cx:f>
      </cx:numDim>
    </cx:data>
  </cx:chartData>
  <cx:chart>
    <cx:plotArea>
      <cx:plotAreaRegion>
        <cx:series layoutId="sunburst" uniqueId="{C2CB38C5-EF32-C44F-A603-4346FE2598BF}">
          <cx:dataLabels pos="ctr">
            <cx:visibility seriesName="0" categoryName="1" value="0"/>
          </cx:dataLabels>
          <cx:dataId val="0"/>
        </cx:series>
      </cx:plotAreaRegion>
    </cx:plotArea>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_xlchart.v2.8</cx:f>
      </cx:strDim>
      <cx:numDim type="val">
        <cx:f>_xlchart.v2.9</cx:f>
      </cx:numDim>
    </cx:data>
  </cx:chartData>
  <cx:chart>
    <cx:plotArea>
      <cx:plotAreaRegion>
        <cx:series layoutId="funnel" uniqueId="{28FC948E-8566-A748-9353-7CA879CF5111}">
          <cx:dataId val="0"/>
        </cx:series>
      </cx:plotAreaRegion>
      <cx:axis id="0">
        <cx:catScaling gapWidth="0.400000006"/>
        <cx:tickLabels/>
      </cx:axis>
    </cx:plotArea>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_xlchart.v2.6</cx:f>
      </cx:strDim>
      <cx:numDim type="val">
        <cx:f>_xlchart.v2.7</cx:f>
      </cx:numDim>
    </cx:data>
  </cx:chartData>
  <cx:chart>
    <cx:plotArea>
      <cx:plotAreaRegion>
        <cx:series layoutId="funnel" uniqueId="{B9638210-4FC7-9347-9C7E-CFEC938D2C2B}">
          <cx:dataId val="0"/>
        </cx:series>
      </cx:plotAreaRegion>
      <cx:axis id="0">
        <cx:catScaling gapWidth="0.400000006"/>
        <cx:tickLabels/>
      </cx:axis>
    </cx:plotArea>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_xlchart.v2.5</cx:f>
      </cx:numDim>
    </cx:data>
  </cx:chartData>
  <cx:chart>
    <cx:plotArea>
      <cx:plotAreaRegion>
        <cx:series layoutId="funnel" uniqueId="{F7C5B770-3010-7945-A9F0-FD49975EEAE1}">
          <cx:dataId val="0"/>
        </cx:series>
      </cx:plotAreaRegion>
      <cx:axis id="0">
        <cx:catScaling gapWidth="0.400000006"/>
        <cx:tickLabels/>
      </cx:axis>
    </cx:plotArea>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_xlchart.v2.11</cx:f>
      </cx:numDim>
    </cx:data>
  </cx:chartData>
  <cx:chart>
    <cx:plotArea>
      <cx:plotAreaRegion>
        <cx:series layoutId="funnel" uniqueId="{510E8C8D-B2D9-8A4E-AAAB-968DFDB3E286}">
          <cx:dataLabels>
            <cx:visibility seriesName="0" categoryName="0" value="1"/>
          </cx:dataLabels>
          <cx:dataId val="0"/>
        </cx:series>
      </cx:plotAreaRegion>
      <cx:axis id="0">
        <cx:catScaling gapWidth="0.0599999987"/>
        <cx:tickLabels/>
      </cx:axis>
    </cx:plotArea>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81">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426">
  <cs:axisTitle>
    <cs:lnRef idx="0"/>
    <cs:fillRef idx="0"/>
    <cs:effectRef idx="0"/>
    <cs:fontRef idx="minor">
      <a:schemeClr val="tx2"/>
    </cs:fontRef>
    <cs:defRPr sz="9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cs:chartArea>
  <cs:dataLabel>
    <cs:lnRef idx="0"/>
    <cs:fillRef idx="0"/>
    <cs:effectRef idx="0"/>
    <cs:fontRef idx="minor">
      <a:schemeClr val="tx2"/>
    </cs:fontRef>
    <cs:defRPr sz="9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2"/>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cs:spPr>
  </cs:dataPoint>
  <cs:dataPoint3D>
    <cs:lnRef idx="0"/>
    <cs:fillRef idx="0">
      <cs:styleClr val="auto"/>
    </cs:fillRef>
    <cs:effectRef idx="0"/>
    <cs:fontRef idx="minor">
      <a:schemeClr val="tx2"/>
    </cs:fontRef>
    <cs:spPr>
      <a:solidFill>
        <a:schemeClr val="phClr"/>
      </a:solidFill>
    </cs:spPr>
  </cs:dataPoint3D>
  <cs:dataPointLine>
    <cs:lnRef idx="0">
      <cs:styleClr val="auto"/>
    </cs:lnRef>
    <cs:fillRef idx="0"/>
    <cs:effectRef idx="0"/>
    <cs:fontRef idx="minor">
      <a:schemeClr val="tx2"/>
    </cs:fontRef>
    <cs:spPr>
      <a:ln w="28575" cap="rnd">
        <a:solidFill>
          <a:schemeClr val="phClr"/>
        </a:solidFill>
        <a:round/>
      </a:ln>
    </cs:spPr>
  </cs:dataPointLine>
  <cs:dataPointMarker>
    <cs:lnRef idx="0"/>
    <cs:fillRef idx="0">
      <cs:styleClr val="auto"/>
    </cs:fillRef>
    <cs:effectRef idx="0"/>
    <cs:fontRef idx="minor">
      <a:schemeClr val="tx2"/>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2"/>
    </cs:fontRef>
    <cs:spPr>
      <a:ln w="2857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2"/>
    </cs:fontRef>
    <cs:defRPr sz="9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cs:seriesAxis>
  <cs:seriesLine>
    <cs:lnRef idx="0"/>
    <cs:fillRef idx="0"/>
    <cs:effectRef idx="0"/>
    <cs:fontRef idx="minor">
      <a:schemeClr val="tx2"/>
    </cs:fontRef>
    <cs:spPr>
      <a:ln w="9525" cap="flat">
        <a:solidFill>
          <a:srgbClr val="D9D9D9"/>
        </a:solidFill>
        <a:round/>
      </a:ln>
    </cs:spPr>
  </cs:seriesLine>
  <cs:title>
    <cs:lnRef idx="0"/>
    <cs:fillRef idx="0"/>
    <cs:effectRef idx="0"/>
    <cs:fontRef idx="minor">
      <a:schemeClr val="tx2"/>
    </cs:fontRef>
    <cs:defRPr sz="1600" b="1"/>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cs:valueAxis>
  <cs:wall>
    <cs:lnRef idx="0"/>
    <cs:fillRef idx="0"/>
    <cs:effectRef idx="0"/>
    <cs:fontRef idx="minor">
      <a:schemeClr val="tx2"/>
    </cs:fontRef>
  </cs:wall>
</cs:chartStyle>
</file>

<file path=xl/charts/style35.xml><?xml version="1.0" encoding="utf-8"?>
<cs:chartStyle xmlns:cs="http://schemas.microsoft.com/office/drawing/2012/chartStyle" xmlns:a="http://schemas.openxmlformats.org/drawingml/2006/main" id="426">
  <cs:axisTitle>
    <cs:lnRef idx="0"/>
    <cs:fillRef idx="0"/>
    <cs:effectRef idx="0"/>
    <cs:fontRef idx="minor">
      <a:schemeClr val="tx2"/>
    </cs:fontRef>
    <cs:defRPr sz="9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cs:chartArea>
  <cs:dataLabel>
    <cs:lnRef idx="0"/>
    <cs:fillRef idx="0"/>
    <cs:effectRef idx="0"/>
    <cs:fontRef idx="minor">
      <a:schemeClr val="tx2"/>
    </cs:fontRef>
    <cs:defRPr sz="9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2"/>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cs:spPr>
  </cs:dataPoint>
  <cs:dataPoint3D>
    <cs:lnRef idx="0"/>
    <cs:fillRef idx="0">
      <cs:styleClr val="auto"/>
    </cs:fillRef>
    <cs:effectRef idx="0"/>
    <cs:fontRef idx="minor">
      <a:schemeClr val="tx2"/>
    </cs:fontRef>
    <cs:spPr>
      <a:solidFill>
        <a:schemeClr val="phClr"/>
      </a:solidFill>
    </cs:spPr>
  </cs:dataPoint3D>
  <cs:dataPointLine>
    <cs:lnRef idx="0">
      <cs:styleClr val="auto"/>
    </cs:lnRef>
    <cs:fillRef idx="0"/>
    <cs:effectRef idx="0"/>
    <cs:fontRef idx="minor">
      <a:schemeClr val="tx2"/>
    </cs:fontRef>
    <cs:spPr>
      <a:ln w="28575" cap="rnd">
        <a:solidFill>
          <a:schemeClr val="phClr"/>
        </a:solidFill>
        <a:round/>
      </a:ln>
    </cs:spPr>
  </cs:dataPointLine>
  <cs:dataPointMarker>
    <cs:lnRef idx="0"/>
    <cs:fillRef idx="0">
      <cs:styleClr val="auto"/>
    </cs:fillRef>
    <cs:effectRef idx="0"/>
    <cs:fontRef idx="minor">
      <a:schemeClr val="tx2"/>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2"/>
    </cs:fontRef>
    <cs:spPr>
      <a:ln w="2857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2"/>
    </cs:fontRef>
    <cs:defRPr sz="9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cs:seriesAxis>
  <cs:seriesLine>
    <cs:lnRef idx="0"/>
    <cs:fillRef idx="0"/>
    <cs:effectRef idx="0"/>
    <cs:fontRef idx="minor">
      <a:schemeClr val="tx2"/>
    </cs:fontRef>
    <cs:spPr>
      <a:ln w="9525" cap="flat">
        <a:solidFill>
          <a:srgbClr val="D9D9D9"/>
        </a:solidFill>
        <a:round/>
      </a:ln>
    </cs:spPr>
  </cs:seriesLine>
  <cs:title>
    <cs:lnRef idx="0"/>
    <cs:fillRef idx="0"/>
    <cs:effectRef idx="0"/>
    <cs:fontRef idx="minor">
      <a:schemeClr val="tx2"/>
    </cs:fontRef>
    <cs:defRPr sz="1600" b="1"/>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cs:valueAxis>
  <cs:wall>
    <cs:lnRef idx="0"/>
    <cs:fillRef idx="0"/>
    <cs:effectRef idx="0"/>
    <cs:fontRef idx="minor">
      <a:schemeClr val="tx2"/>
    </cs:fontRef>
  </cs:wall>
</cs:chartStyle>
</file>

<file path=xl/charts/style36.xml><?xml version="1.0" encoding="utf-8"?>
<cs:chartStyle xmlns:cs="http://schemas.microsoft.com/office/drawing/2012/chartStyle" xmlns:a="http://schemas.openxmlformats.org/drawingml/2006/main" id="426">
  <cs:axisTitle>
    <cs:lnRef idx="0"/>
    <cs:fillRef idx="0"/>
    <cs:effectRef idx="0"/>
    <cs:fontRef idx="minor">
      <a:schemeClr val="tx2"/>
    </cs:fontRef>
    <cs:defRPr sz="9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cs:chartArea>
  <cs:dataLabel>
    <cs:lnRef idx="0"/>
    <cs:fillRef idx="0"/>
    <cs:effectRef idx="0"/>
    <cs:fontRef idx="minor">
      <a:schemeClr val="tx2"/>
    </cs:fontRef>
    <cs:defRPr sz="900"/>
  </cs:dataLabel>
  <cs:dataLabelCallout>
    <cs:lnRef idx="0"/>
    <cs:fillRef idx="0"/>
    <cs:effectRef idx="0"/>
    <cs:fontRef idx="minor">
      <a:schemeClr val="dk1"/>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2"/>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cs:spPr>
  </cs:dataPoint>
  <cs:dataPoint3D>
    <cs:lnRef idx="0"/>
    <cs:fillRef idx="0">
      <cs:styleClr val="auto"/>
    </cs:fillRef>
    <cs:effectRef idx="0"/>
    <cs:fontRef idx="minor">
      <a:schemeClr val="tx2"/>
    </cs:fontRef>
    <cs:spPr>
      <a:solidFill>
        <a:schemeClr val="phClr"/>
      </a:solidFill>
    </cs:spPr>
  </cs:dataPoint3D>
  <cs:dataPointLine>
    <cs:lnRef idx="0">
      <cs:styleClr val="auto"/>
    </cs:lnRef>
    <cs:fillRef idx="0"/>
    <cs:effectRef idx="0"/>
    <cs:fontRef idx="minor">
      <a:schemeClr val="tx2"/>
    </cs:fontRef>
    <cs:spPr>
      <a:ln w="28575" cap="rnd">
        <a:solidFill>
          <a:schemeClr val="phClr"/>
        </a:solidFill>
        <a:round/>
      </a:ln>
    </cs:spPr>
  </cs:dataPointLine>
  <cs:dataPointMarker>
    <cs:lnRef idx="0"/>
    <cs:fillRef idx="0">
      <cs:styleClr val="auto"/>
    </cs:fillRef>
    <cs:effectRef idx="0"/>
    <cs:fontRef idx="minor">
      <a:schemeClr val="tx2"/>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2"/>
    </cs:fontRef>
    <cs:spPr>
      <a:ln w="2857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15000"/>
            <a:lumOff val="85000"/>
            <a:lumOff val="10000"/>
          </a:schemeClr>
        </a:solidFill>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2"/>
    </cs:fontRef>
    <cs:defRPr sz="9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cs:seriesAxis>
  <cs:seriesLine>
    <cs:lnRef idx="0"/>
    <cs:fillRef idx="0"/>
    <cs:effectRef idx="0"/>
    <cs:fontRef idx="minor">
      <a:schemeClr val="tx2"/>
    </cs:fontRef>
    <cs:spPr>
      <a:ln w="9525" cap="flat">
        <a:solidFill>
          <a:srgbClr val="D9D9D9"/>
        </a:solidFill>
        <a:round/>
      </a:ln>
    </cs:spPr>
  </cs:seriesLine>
  <cs:title>
    <cs:lnRef idx="0"/>
    <cs:fillRef idx="0"/>
    <cs:effectRef idx="0"/>
    <cs:fontRef idx="minor">
      <a:schemeClr val="tx2"/>
    </cs:fontRef>
    <cs:defRPr sz="1600" b="1"/>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cs:valueAxis>
  <cs:wall>
    <cs:lnRef idx="0"/>
    <cs:fillRef idx="0"/>
    <cs:effectRef idx="0"/>
    <cs:fontRef idx="minor">
      <a:schemeClr val="tx2"/>
    </cs:fontRef>
  </cs:wall>
</cs:chartStyle>
</file>

<file path=xl/charts/style3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419">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1.xml"/><Relationship Id="rId18" Type="http://schemas.openxmlformats.org/officeDocument/2006/relationships/chart" Target="../charts/chart16.xml"/><Relationship Id="rId26" Type="http://schemas.openxmlformats.org/officeDocument/2006/relationships/chart" Target="../charts/chart24.xml"/><Relationship Id="rId39" Type="http://schemas.openxmlformats.org/officeDocument/2006/relationships/chart" Target="../charts/chart33.xml"/><Relationship Id="rId21" Type="http://schemas.openxmlformats.org/officeDocument/2006/relationships/chart" Target="../charts/chart19.xml"/><Relationship Id="rId34" Type="http://schemas.microsoft.com/office/2014/relationships/chartEx" Target="../charts/chartEx3.xml"/><Relationship Id="rId42" Type="http://schemas.openxmlformats.org/officeDocument/2006/relationships/chart" Target="../charts/chart36.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4.xml"/><Relationship Id="rId29" Type="http://schemas.openxmlformats.org/officeDocument/2006/relationships/chart" Target="../charts/chart27.xml"/><Relationship Id="rId1" Type="http://schemas.openxmlformats.org/officeDocument/2006/relationships/chart" Target="../charts/chart1.xml"/><Relationship Id="rId6" Type="http://schemas.openxmlformats.org/officeDocument/2006/relationships/chart" Target="../charts/chart6.xml"/><Relationship Id="rId11" Type="http://schemas.microsoft.com/office/2014/relationships/chartEx" Target="../charts/chartEx2.xml"/><Relationship Id="rId24" Type="http://schemas.openxmlformats.org/officeDocument/2006/relationships/chart" Target="../charts/chart22.xml"/><Relationship Id="rId32" Type="http://schemas.openxmlformats.org/officeDocument/2006/relationships/chart" Target="../charts/chart30.xml"/><Relationship Id="rId37" Type="http://schemas.openxmlformats.org/officeDocument/2006/relationships/chart" Target="../charts/chart32.xml"/><Relationship Id="rId40" Type="http://schemas.openxmlformats.org/officeDocument/2006/relationships/chart" Target="../charts/chart34.xml"/><Relationship Id="rId45" Type="http://schemas.openxmlformats.org/officeDocument/2006/relationships/chart" Target="../charts/chart39.xml"/><Relationship Id="rId5" Type="http://schemas.openxmlformats.org/officeDocument/2006/relationships/chart" Target="../charts/chart5.xml"/><Relationship Id="rId15" Type="http://schemas.openxmlformats.org/officeDocument/2006/relationships/chart" Target="../charts/chart13.xml"/><Relationship Id="rId23" Type="http://schemas.openxmlformats.org/officeDocument/2006/relationships/chart" Target="../charts/chart21.xml"/><Relationship Id="rId28" Type="http://schemas.openxmlformats.org/officeDocument/2006/relationships/chart" Target="../charts/chart26.xml"/><Relationship Id="rId36" Type="http://schemas.microsoft.com/office/2014/relationships/chartEx" Target="../charts/chartEx5.xml"/><Relationship Id="rId10" Type="http://schemas.microsoft.com/office/2014/relationships/chartEx" Target="../charts/chartEx1.xml"/><Relationship Id="rId19" Type="http://schemas.openxmlformats.org/officeDocument/2006/relationships/chart" Target="../charts/chart17.xml"/><Relationship Id="rId31" Type="http://schemas.openxmlformats.org/officeDocument/2006/relationships/chart" Target="../charts/chart29.xml"/><Relationship Id="rId44" Type="http://schemas.openxmlformats.org/officeDocument/2006/relationships/chart" Target="../charts/chart3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2.xml"/><Relationship Id="rId22" Type="http://schemas.openxmlformats.org/officeDocument/2006/relationships/chart" Target="../charts/chart20.xml"/><Relationship Id="rId27" Type="http://schemas.openxmlformats.org/officeDocument/2006/relationships/chart" Target="../charts/chart25.xml"/><Relationship Id="rId30" Type="http://schemas.openxmlformats.org/officeDocument/2006/relationships/chart" Target="../charts/chart28.xml"/><Relationship Id="rId35" Type="http://schemas.microsoft.com/office/2014/relationships/chartEx" Target="../charts/chartEx4.xml"/><Relationship Id="rId43" Type="http://schemas.openxmlformats.org/officeDocument/2006/relationships/chart" Target="../charts/chart37.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0.xml"/><Relationship Id="rId17" Type="http://schemas.openxmlformats.org/officeDocument/2006/relationships/chart" Target="../charts/chart15.xml"/><Relationship Id="rId25" Type="http://schemas.openxmlformats.org/officeDocument/2006/relationships/chart" Target="../charts/chart23.xml"/><Relationship Id="rId33" Type="http://schemas.openxmlformats.org/officeDocument/2006/relationships/chart" Target="../charts/chart31.xml"/><Relationship Id="rId38" Type="http://schemas.microsoft.com/office/2014/relationships/chartEx" Target="../charts/chartEx6.xml"/><Relationship Id="rId20" Type="http://schemas.openxmlformats.org/officeDocument/2006/relationships/chart" Target="../charts/chart18.xml"/><Relationship Id="rId41"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6</xdr:col>
      <xdr:colOff>158750</xdr:colOff>
      <xdr:row>0</xdr:row>
      <xdr:rowOff>133350</xdr:rowOff>
    </xdr:from>
    <xdr:to>
      <xdr:col>11</xdr:col>
      <xdr:colOff>603250</xdr:colOff>
      <xdr:row>15</xdr:row>
      <xdr:rowOff>31750</xdr:rowOff>
    </xdr:to>
    <xdr:graphicFrame macro="">
      <xdr:nvGraphicFramePr>
        <xdr:cNvPr id="3" name="Chart 2">
          <a:extLst>
            <a:ext uri="{FF2B5EF4-FFF2-40B4-BE49-F238E27FC236}">
              <a16:creationId xmlns:a16="http://schemas.microsoft.com/office/drawing/2014/main" id="{CA5117CB-8B8F-354A-9200-7F8BCDC649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478496</xdr:colOff>
      <xdr:row>16</xdr:row>
      <xdr:rowOff>71582</xdr:rowOff>
    </xdr:from>
    <xdr:to>
      <xdr:col>11</xdr:col>
      <xdr:colOff>124436</xdr:colOff>
      <xdr:row>29</xdr:row>
      <xdr:rowOff>146499</xdr:rowOff>
    </xdr:to>
    <xdr:graphicFrame macro="">
      <xdr:nvGraphicFramePr>
        <xdr:cNvPr id="2" name="Chart 1">
          <a:extLst>
            <a:ext uri="{FF2B5EF4-FFF2-40B4-BE49-F238E27FC236}">
              <a16:creationId xmlns:a16="http://schemas.microsoft.com/office/drawing/2014/main" id="{7348B224-FEB1-8247-85E7-2A812CB56B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405320</xdr:colOff>
      <xdr:row>27</xdr:row>
      <xdr:rowOff>188614</xdr:rowOff>
    </xdr:from>
    <xdr:to>
      <xdr:col>18</xdr:col>
      <xdr:colOff>610682</xdr:colOff>
      <xdr:row>41</xdr:row>
      <xdr:rowOff>162127</xdr:rowOff>
    </xdr:to>
    <xdr:graphicFrame macro="">
      <xdr:nvGraphicFramePr>
        <xdr:cNvPr id="6" name="Chart 5">
          <a:extLst>
            <a:ext uri="{FF2B5EF4-FFF2-40B4-BE49-F238E27FC236}">
              <a16:creationId xmlns:a16="http://schemas.microsoft.com/office/drawing/2014/main" id="{645EDF15-E742-BC46-83FE-D97FBE0399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37830</xdr:colOff>
      <xdr:row>59</xdr:row>
      <xdr:rowOff>26751</xdr:rowOff>
    </xdr:from>
    <xdr:to>
      <xdr:col>9</xdr:col>
      <xdr:colOff>489085</xdr:colOff>
      <xdr:row>73</xdr:row>
      <xdr:rowOff>135377</xdr:rowOff>
    </xdr:to>
    <xdr:graphicFrame macro="">
      <xdr:nvGraphicFramePr>
        <xdr:cNvPr id="8" name="Chart 7">
          <a:extLst>
            <a:ext uri="{FF2B5EF4-FFF2-40B4-BE49-F238E27FC236}">
              <a16:creationId xmlns:a16="http://schemas.microsoft.com/office/drawing/2014/main" id="{38C5927D-7AF9-B841-96BE-B6A0B5B413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64852</xdr:colOff>
      <xdr:row>46</xdr:row>
      <xdr:rowOff>53771</xdr:rowOff>
    </xdr:from>
    <xdr:to>
      <xdr:col>9</xdr:col>
      <xdr:colOff>516107</xdr:colOff>
      <xdr:row>58</xdr:row>
      <xdr:rowOff>94844</xdr:rowOff>
    </xdr:to>
    <xdr:graphicFrame macro="">
      <xdr:nvGraphicFramePr>
        <xdr:cNvPr id="9" name="Chart 8">
          <a:extLst>
            <a:ext uri="{FF2B5EF4-FFF2-40B4-BE49-F238E27FC236}">
              <a16:creationId xmlns:a16="http://schemas.microsoft.com/office/drawing/2014/main" id="{845B229F-08FF-3843-B994-FEEF7FD5CC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762000</xdr:colOff>
      <xdr:row>77</xdr:row>
      <xdr:rowOff>101600</xdr:rowOff>
    </xdr:from>
    <xdr:to>
      <xdr:col>9</xdr:col>
      <xdr:colOff>381000</xdr:colOff>
      <xdr:row>91</xdr:row>
      <xdr:rowOff>0</xdr:rowOff>
    </xdr:to>
    <xdr:graphicFrame macro="">
      <xdr:nvGraphicFramePr>
        <xdr:cNvPr id="11" name="Chart 10">
          <a:extLst>
            <a:ext uri="{FF2B5EF4-FFF2-40B4-BE49-F238E27FC236}">
              <a16:creationId xmlns:a16="http://schemas.microsoft.com/office/drawing/2014/main" id="{91CDB19A-9C72-8440-A3FE-6303EEDF96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189786</xdr:colOff>
      <xdr:row>94</xdr:row>
      <xdr:rowOff>155254</xdr:rowOff>
    </xdr:from>
    <xdr:to>
      <xdr:col>9</xdr:col>
      <xdr:colOff>623583</xdr:colOff>
      <xdr:row>108</xdr:row>
      <xdr:rowOff>101600</xdr:rowOff>
    </xdr:to>
    <xdr:graphicFrame macro="">
      <xdr:nvGraphicFramePr>
        <xdr:cNvPr id="12" name="Chart 11">
          <a:extLst>
            <a:ext uri="{FF2B5EF4-FFF2-40B4-BE49-F238E27FC236}">
              <a16:creationId xmlns:a16="http://schemas.microsoft.com/office/drawing/2014/main" id="{68F7DE7A-16B3-7548-A244-75ECC66590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778934</xdr:colOff>
      <xdr:row>131</xdr:row>
      <xdr:rowOff>33867</xdr:rowOff>
    </xdr:from>
    <xdr:to>
      <xdr:col>13</xdr:col>
      <xdr:colOff>372534</xdr:colOff>
      <xdr:row>142</xdr:row>
      <xdr:rowOff>194733</xdr:rowOff>
    </xdr:to>
    <xdr:graphicFrame macro="">
      <xdr:nvGraphicFramePr>
        <xdr:cNvPr id="14" name="Chart 13">
          <a:extLst>
            <a:ext uri="{FF2B5EF4-FFF2-40B4-BE49-F238E27FC236}">
              <a16:creationId xmlns:a16="http://schemas.microsoft.com/office/drawing/2014/main" id="{68D9BC38-3D41-5740-B68F-B6C4A4EC2F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711200</xdr:colOff>
      <xdr:row>143</xdr:row>
      <xdr:rowOff>160866</xdr:rowOff>
    </xdr:from>
    <xdr:to>
      <xdr:col>14</xdr:col>
      <xdr:colOff>304800</xdr:colOff>
      <xdr:row>157</xdr:row>
      <xdr:rowOff>59266</xdr:rowOff>
    </xdr:to>
    <xdr:graphicFrame macro="">
      <xdr:nvGraphicFramePr>
        <xdr:cNvPr id="15" name="Chart 14">
          <a:extLst>
            <a:ext uri="{FF2B5EF4-FFF2-40B4-BE49-F238E27FC236}">
              <a16:creationId xmlns:a16="http://schemas.microsoft.com/office/drawing/2014/main" id="{941CD398-93A2-E74F-B120-7EDE828DE7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728133</xdr:colOff>
      <xdr:row>160</xdr:row>
      <xdr:rowOff>93133</xdr:rowOff>
    </xdr:from>
    <xdr:to>
      <xdr:col>10</xdr:col>
      <xdr:colOff>152399</xdr:colOff>
      <xdr:row>173</xdr:row>
      <xdr:rowOff>194733</xdr:rowOff>
    </xdr:to>
    <mc:AlternateContent xmlns:mc="http://schemas.openxmlformats.org/markup-compatibility/2006">
      <mc:Choice xmlns:cx1="http://schemas.microsoft.com/office/drawing/2015/9/8/chartex" Requires="cx1">
        <xdr:graphicFrame macro="">
          <xdr:nvGraphicFramePr>
            <xdr:cNvPr id="16" name="Chart 15">
              <a:extLst>
                <a:ext uri="{FF2B5EF4-FFF2-40B4-BE49-F238E27FC236}">
                  <a16:creationId xmlns:a16="http://schemas.microsoft.com/office/drawing/2014/main" id="{5ED0B187-D4BA-3041-9BB3-E24735A3B26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0"/>
            </a:graphicData>
          </a:graphic>
        </xdr:graphicFrame>
      </mc:Choice>
      <mc:Fallback>
        <xdr:sp macro="" textlink="">
          <xdr:nvSpPr>
            <xdr:cNvPr id="0" name=""/>
            <xdr:cNvSpPr>
              <a:spLocks noTextEdit="1"/>
            </xdr:cNvSpPr>
          </xdr:nvSpPr>
          <xdr:spPr>
            <a:xfrm>
              <a:off x="5211233" y="32605133"/>
              <a:ext cx="5431366" cy="2743200"/>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7</xdr:col>
      <xdr:colOff>402376</xdr:colOff>
      <xdr:row>119</xdr:row>
      <xdr:rowOff>88020</xdr:rowOff>
    </xdr:from>
    <xdr:to>
      <xdr:col>13</xdr:col>
      <xdr:colOff>237067</xdr:colOff>
      <xdr:row>130</xdr:row>
      <xdr:rowOff>110067</xdr:rowOff>
    </xdr:to>
    <mc:AlternateContent xmlns:mc="http://schemas.openxmlformats.org/markup-compatibility/2006">
      <mc:Choice xmlns:cx1="http://schemas.microsoft.com/office/drawing/2015/9/8/chartex" Requires="cx1">
        <xdr:graphicFrame macro="">
          <xdr:nvGraphicFramePr>
            <xdr:cNvPr id="17" name="Chart 16">
              <a:extLst>
                <a:ext uri="{FF2B5EF4-FFF2-40B4-BE49-F238E27FC236}">
                  <a16:creationId xmlns:a16="http://schemas.microsoft.com/office/drawing/2014/main" id="{191878BE-FC4F-6343-9C90-6D7155779157}"/>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1"/>
            </a:graphicData>
          </a:graphic>
        </xdr:graphicFrame>
      </mc:Choice>
      <mc:Fallback>
        <xdr:sp macro="" textlink="">
          <xdr:nvSpPr>
            <xdr:cNvPr id="0" name=""/>
            <xdr:cNvSpPr>
              <a:spLocks noTextEdit="1"/>
            </xdr:cNvSpPr>
          </xdr:nvSpPr>
          <xdr:spPr>
            <a:xfrm>
              <a:off x="8416076" y="24268820"/>
              <a:ext cx="4787691" cy="2257247"/>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5</xdr:col>
      <xdr:colOff>355601</xdr:colOff>
      <xdr:row>175</xdr:row>
      <xdr:rowOff>42333</xdr:rowOff>
    </xdr:from>
    <xdr:to>
      <xdr:col>10</xdr:col>
      <xdr:colOff>778934</xdr:colOff>
      <xdr:row>188</xdr:row>
      <xdr:rowOff>143933</xdr:rowOff>
    </xdr:to>
    <xdr:graphicFrame macro="">
      <xdr:nvGraphicFramePr>
        <xdr:cNvPr id="18" name="Chart 17">
          <a:extLst>
            <a:ext uri="{FF2B5EF4-FFF2-40B4-BE49-F238E27FC236}">
              <a16:creationId xmlns:a16="http://schemas.microsoft.com/office/drawing/2014/main" id="{6169F02F-E274-474B-BBFB-EFDFD67C00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237067</xdr:colOff>
      <xdr:row>191</xdr:row>
      <xdr:rowOff>143933</xdr:rowOff>
    </xdr:from>
    <xdr:to>
      <xdr:col>9</xdr:col>
      <xdr:colOff>660400</xdr:colOff>
      <xdr:row>205</xdr:row>
      <xdr:rowOff>42333</xdr:rowOff>
    </xdr:to>
    <xdr:graphicFrame macro="">
      <xdr:nvGraphicFramePr>
        <xdr:cNvPr id="19" name="Chart 18">
          <a:extLst>
            <a:ext uri="{FF2B5EF4-FFF2-40B4-BE49-F238E27FC236}">
              <a16:creationId xmlns:a16="http://schemas.microsoft.com/office/drawing/2014/main" id="{687C6075-D57F-9942-9A0C-0B28C242B2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355600</xdr:colOff>
      <xdr:row>208</xdr:row>
      <xdr:rowOff>287867</xdr:rowOff>
    </xdr:from>
    <xdr:to>
      <xdr:col>15</xdr:col>
      <xdr:colOff>287866</xdr:colOff>
      <xdr:row>220</xdr:row>
      <xdr:rowOff>25400</xdr:rowOff>
    </xdr:to>
    <xdr:graphicFrame macro="">
      <xdr:nvGraphicFramePr>
        <xdr:cNvPr id="21" name="Chart 20">
          <a:extLst>
            <a:ext uri="{FF2B5EF4-FFF2-40B4-BE49-F238E27FC236}">
              <a16:creationId xmlns:a16="http://schemas.microsoft.com/office/drawing/2014/main" id="{A8F0843B-307A-9348-AF20-755BE27DD1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16933</xdr:colOff>
      <xdr:row>225</xdr:row>
      <xdr:rowOff>228599</xdr:rowOff>
    </xdr:from>
    <xdr:to>
      <xdr:col>15</xdr:col>
      <xdr:colOff>728133</xdr:colOff>
      <xdr:row>232</xdr:row>
      <xdr:rowOff>507999</xdr:rowOff>
    </xdr:to>
    <xdr:graphicFrame macro="">
      <xdr:nvGraphicFramePr>
        <xdr:cNvPr id="22" name="Chart 21">
          <a:extLst>
            <a:ext uri="{FF2B5EF4-FFF2-40B4-BE49-F238E27FC236}">
              <a16:creationId xmlns:a16="http://schemas.microsoft.com/office/drawing/2014/main" id="{516D0DC8-BF48-4B4F-B94A-71A3E1E09A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101600</xdr:colOff>
      <xdr:row>251</xdr:row>
      <xdr:rowOff>101601</xdr:rowOff>
    </xdr:from>
    <xdr:to>
      <xdr:col>8</xdr:col>
      <xdr:colOff>524934</xdr:colOff>
      <xdr:row>265</xdr:row>
      <xdr:rowOff>1</xdr:rowOff>
    </xdr:to>
    <xdr:graphicFrame macro="">
      <xdr:nvGraphicFramePr>
        <xdr:cNvPr id="7" name="Chart 6">
          <a:extLst>
            <a:ext uri="{FF2B5EF4-FFF2-40B4-BE49-F238E27FC236}">
              <a16:creationId xmlns:a16="http://schemas.microsoft.com/office/drawing/2014/main" id="{7C0F9D5B-427D-3346-863C-09E9730B6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122441</xdr:colOff>
      <xdr:row>267</xdr:row>
      <xdr:rowOff>12375</xdr:rowOff>
    </xdr:from>
    <xdr:to>
      <xdr:col>8</xdr:col>
      <xdr:colOff>362764</xdr:colOff>
      <xdr:row>281</xdr:row>
      <xdr:rowOff>20190</xdr:rowOff>
    </xdr:to>
    <xdr:graphicFrame macro="">
      <xdr:nvGraphicFramePr>
        <xdr:cNvPr id="10" name="Chart 9">
          <a:extLst>
            <a:ext uri="{FF2B5EF4-FFF2-40B4-BE49-F238E27FC236}">
              <a16:creationId xmlns:a16="http://schemas.microsoft.com/office/drawing/2014/main" id="{FDF63505-A36A-4841-BEEA-8BFE3D4C5F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459153</xdr:colOff>
      <xdr:row>374</xdr:row>
      <xdr:rowOff>123092</xdr:rowOff>
    </xdr:from>
    <xdr:to>
      <xdr:col>18</xdr:col>
      <xdr:colOff>508000</xdr:colOff>
      <xdr:row>393</xdr:row>
      <xdr:rowOff>0</xdr:rowOff>
    </xdr:to>
    <xdr:graphicFrame macro="">
      <xdr:nvGraphicFramePr>
        <xdr:cNvPr id="13" name="Chart 12">
          <a:extLst>
            <a:ext uri="{FF2B5EF4-FFF2-40B4-BE49-F238E27FC236}">
              <a16:creationId xmlns:a16="http://schemas.microsoft.com/office/drawing/2014/main" id="{D2439306-9A70-6E43-8A80-5F654025B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234171</xdr:colOff>
      <xdr:row>395</xdr:row>
      <xdr:rowOff>21144</xdr:rowOff>
    </xdr:from>
    <xdr:to>
      <xdr:col>14</xdr:col>
      <xdr:colOff>517478</xdr:colOff>
      <xdr:row>410</xdr:row>
      <xdr:rowOff>15283</xdr:rowOff>
    </xdr:to>
    <xdr:graphicFrame macro="">
      <xdr:nvGraphicFramePr>
        <xdr:cNvPr id="20" name="Chart 19">
          <a:extLst>
            <a:ext uri="{FF2B5EF4-FFF2-40B4-BE49-F238E27FC236}">
              <a16:creationId xmlns:a16="http://schemas.microsoft.com/office/drawing/2014/main" id="{298CEFDB-CD7F-2846-B927-52FDDA3089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163465</xdr:colOff>
      <xdr:row>413</xdr:row>
      <xdr:rowOff>68539</xdr:rowOff>
    </xdr:from>
    <xdr:to>
      <xdr:col>12</xdr:col>
      <xdr:colOff>714701</xdr:colOff>
      <xdr:row>422</xdr:row>
      <xdr:rowOff>113169</xdr:rowOff>
    </xdr:to>
    <xdr:graphicFrame macro="">
      <xdr:nvGraphicFramePr>
        <xdr:cNvPr id="23" name="Chart 22">
          <a:extLst>
            <a:ext uri="{FF2B5EF4-FFF2-40B4-BE49-F238E27FC236}">
              <a16:creationId xmlns:a16="http://schemas.microsoft.com/office/drawing/2014/main" id="{61EC833C-B60C-5C4B-AAAB-AF27A0ABEE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502970</xdr:colOff>
      <xdr:row>351</xdr:row>
      <xdr:rowOff>180451</xdr:rowOff>
    </xdr:from>
    <xdr:to>
      <xdr:col>8</xdr:col>
      <xdr:colOff>192773</xdr:colOff>
      <xdr:row>364</xdr:row>
      <xdr:rowOff>1</xdr:rowOff>
    </xdr:to>
    <xdr:graphicFrame macro="">
      <xdr:nvGraphicFramePr>
        <xdr:cNvPr id="24" name="Chart 23">
          <a:extLst>
            <a:ext uri="{FF2B5EF4-FFF2-40B4-BE49-F238E27FC236}">
              <a16:creationId xmlns:a16="http://schemas.microsoft.com/office/drawing/2014/main" id="{C9A3AA4F-3A2E-E844-ADBF-A6D8A8A08B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632000</xdr:colOff>
      <xdr:row>366</xdr:row>
      <xdr:rowOff>50297</xdr:rowOff>
    </xdr:from>
    <xdr:to>
      <xdr:col>8</xdr:col>
      <xdr:colOff>0</xdr:colOff>
      <xdr:row>378</xdr:row>
      <xdr:rowOff>184358</xdr:rowOff>
    </xdr:to>
    <xdr:graphicFrame macro="">
      <xdr:nvGraphicFramePr>
        <xdr:cNvPr id="25" name="Chart 24">
          <a:extLst>
            <a:ext uri="{FF2B5EF4-FFF2-40B4-BE49-F238E27FC236}">
              <a16:creationId xmlns:a16="http://schemas.microsoft.com/office/drawing/2014/main" id="{989FA845-5322-DA43-AA03-FD139A8AC8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581422</xdr:colOff>
      <xdr:row>446</xdr:row>
      <xdr:rowOff>76994</xdr:rowOff>
    </xdr:from>
    <xdr:to>
      <xdr:col>14</xdr:col>
      <xdr:colOff>152797</xdr:colOff>
      <xdr:row>460</xdr:row>
      <xdr:rowOff>42069</xdr:rowOff>
    </xdr:to>
    <xdr:graphicFrame macro="">
      <xdr:nvGraphicFramePr>
        <xdr:cNvPr id="26" name="Chart 25">
          <a:extLst>
            <a:ext uri="{FF2B5EF4-FFF2-40B4-BE49-F238E27FC236}">
              <a16:creationId xmlns:a16="http://schemas.microsoft.com/office/drawing/2014/main" id="{5F33C395-1C27-9B4E-9222-43E1A5E974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148041</xdr:colOff>
      <xdr:row>460</xdr:row>
      <xdr:rowOff>77207</xdr:rowOff>
    </xdr:from>
    <xdr:to>
      <xdr:col>8</xdr:col>
      <xdr:colOff>334307</xdr:colOff>
      <xdr:row>472</xdr:row>
      <xdr:rowOff>85673</xdr:rowOff>
    </xdr:to>
    <xdr:graphicFrame macro="">
      <xdr:nvGraphicFramePr>
        <xdr:cNvPr id="28" name="Chart 27">
          <a:extLst>
            <a:ext uri="{FF2B5EF4-FFF2-40B4-BE49-F238E27FC236}">
              <a16:creationId xmlns:a16="http://schemas.microsoft.com/office/drawing/2014/main" id="{3F8C9231-6229-1B40-95D9-6C29FC8E3C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102606</xdr:colOff>
      <xdr:row>474</xdr:row>
      <xdr:rowOff>146784</xdr:rowOff>
    </xdr:from>
    <xdr:to>
      <xdr:col>8</xdr:col>
      <xdr:colOff>525939</xdr:colOff>
      <xdr:row>488</xdr:row>
      <xdr:rowOff>47196</xdr:rowOff>
    </xdr:to>
    <xdr:graphicFrame macro="">
      <xdr:nvGraphicFramePr>
        <xdr:cNvPr id="29" name="Chart 28">
          <a:extLst>
            <a:ext uri="{FF2B5EF4-FFF2-40B4-BE49-F238E27FC236}">
              <a16:creationId xmlns:a16="http://schemas.microsoft.com/office/drawing/2014/main" id="{475491B8-5A66-AA44-9FFA-623E259BD2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729306</xdr:colOff>
      <xdr:row>491</xdr:row>
      <xdr:rowOff>172764</xdr:rowOff>
    </xdr:from>
    <xdr:to>
      <xdr:col>8</xdr:col>
      <xdr:colOff>665666</xdr:colOff>
      <xdr:row>503</xdr:row>
      <xdr:rowOff>75447</xdr:rowOff>
    </xdr:to>
    <xdr:graphicFrame macro="">
      <xdr:nvGraphicFramePr>
        <xdr:cNvPr id="31" name="Chart 30">
          <a:extLst>
            <a:ext uri="{FF2B5EF4-FFF2-40B4-BE49-F238E27FC236}">
              <a16:creationId xmlns:a16="http://schemas.microsoft.com/office/drawing/2014/main" id="{D2A5F177-CFB9-304A-9DF3-021012C287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xdr:col>
      <xdr:colOff>414951</xdr:colOff>
      <xdr:row>564</xdr:row>
      <xdr:rowOff>0</xdr:rowOff>
    </xdr:from>
    <xdr:to>
      <xdr:col>9</xdr:col>
      <xdr:colOff>632485</xdr:colOff>
      <xdr:row>574</xdr:row>
      <xdr:rowOff>37723</xdr:rowOff>
    </xdr:to>
    <xdr:graphicFrame macro="">
      <xdr:nvGraphicFramePr>
        <xdr:cNvPr id="34" name="Chart 33">
          <a:extLst>
            <a:ext uri="{FF2B5EF4-FFF2-40B4-BE49-F238E27FC236}">
              <a16:creationId xmlns:a16="http://schemas.microsoft.com/office/drawing/2014/main" id="{26AC7385-200A-A942-9A0B-543C862AF4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624941</xdr:colOff>
      <xdr:row>575</xdr:row>
      <xdr:rowOff>113168</xdr:rowOff>
    </xdr:from>
    <xdr:to>
      <xdr:col>6</xdr:col>
      <xdr:colOff>741881</xdr:colOff>
      <xdr:row>584</xdr:row>
      <xdr:rowOff>151897</xdr:rowOff>
    </xdr:to>
    <xdr:graphicFrame macro="">
      <xdr:nvGraphicFramePr>
        <xdr:cNvPr id="35" name="Chart 34">
          <a:extLst>
            <a:ext uri="{FF2B5EF4-FFF2-40B4-BE49-F238E27FC236}">
              <a16:creationId xmlns:a16="http://schemas.microsoft.com/office/drawing/2014/main" id="{3CE63F3D-3613-F848-9AA8-E6F089B293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666436</xdr:colOff>
      <xdr:row>585</xdr:row>
      <xdr:rowOff>112163</xdr:rowOff>
    </xdr:from>
    <xdr:to>
      <xdr:col>6</xdr:col>
      <xdr:colOff>804753</xdr:colOff>
      <xdr:row>594</xdr:row>
      <xdr:rowOff>150891</xdr:rowOff>
    </xdr:to>
    <xdr:graphicFrame macro="">
      <xdr:nvGraphicFramePr>
        <xdr:cNvPr id="36" name="Chart 35">
          <a:extLst>
            <a:ext uri="{FF2B5EF4-FFF2-40B4-BE49-F238E27FC236}">
              <a16:creationId xmlns:a16="http://schemas.microsoft.com/office/drawing/2014/main" id="{B4F1118A-0A01-4648-9E93-A4EAB324ED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691586</xdr:colOff>
      <xdr:row>595</xdr:row>
      <xdr:rowOff>88020</xdr:rowOff>
    </xdr:from>
    <xdr:to>
      <xdr:col>6</xdr:col>
      <xdr:colOff>741883</xdr:colOff>
      <xdr:row>603</xdr:row>
      <xdr:rowOff>189619</xdr:rowOff>
    </xdr:to>
    <xdr:graphicFrame macro="">
      <xdr:nvGraphicFramePr>
        <xdr:cNvPr id="37" name="Chart 36">
          <a:extLst>
            <a:ext uri="{FF2B5EF4-FFF2-40B4-BE49-F238E27FC236}">
              <a16:creationId xmlns:a16="http://schemas.microsoft.com/office/drawing/2014/main" id="{FCD17354-8973-4348-9BBF-EDCD9D8FD1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188614</xdr:colOff>
      <xdr:row>604</xdr:row>
      <xdr:rowOff>176040</xdr:rowOff>
    </xdr:from>
    <xdr:to>
      <xdr:col>8</xdr:col>
      <xdr:colOff>305555</xdr:colOff>
      <xdr:row>615</xdr:row>
      <xdr:rowOff>1007</xdr:rowOff>
    </xdr:to>
    <xdr:graphicFrame macro="">
      <xdr:nvGraphicFramePr>
        <xdr:cNvPr id="38" name="Chart 37">
          <a:extLst>
            <a:ext uri="{FF2B5EF4-FFF2-40B4-BE49-F238E27FC236}">
              <a16:creationId xmlns:a16="http://schemas.microsoft.com/office/drawing/2014/main" id="{84A9CCCA-9D24-F84A-ADF8-7D648F83F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669354</xdr:colOff>
      <xdr:row>613</xdr:row>
      <xdr:rowOff>135399</xdr:rowOff>
    </xdr:from>
    <xdr:to>
      <xdr:col>5</xdr:col>
      <xdr:colOff>691786</xdr:colOff>
      <xdr:row>626</xdr:row>
      <xdr:rowOff>110251</xdr:rowOff>
    </xdr:to>
    <xdr:graphicFrame macro="">
      <xdr:nvGraphicFramePr>
        <xdr:cNvPr id="39" name="Chart 38">
          <a:extLst>
            <a:ext uri="{FF2B5EF4-FFF2-40B4-BE49-F238E27FC236}">
              <a16:creationId xmlns:a16="http://schemas.microsoft.com/office/drawing/2014/main" id="{BC588571-5A14-1649-AD52-639673C206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414950</xdr:colOff>
      <xdr:row>641</xdr:row>
      <xdr:rowOff>0</xdr:rowOff>
    </xdr:from>
    <xdr:to>
      <xdr:col>7</xdr:col>
      <xdr:colOff>443871</xdr:colOff>
      <xdr:row>651</xdr:row>
      <xdr:rowOff>37723</xdr:rowOff>
    </xdr:to>
    <xdr:graphicFrame macro="">
      <xdr:nvGraphicFramePr>
        <xdr:cNvPr id="41" name="Chart 40">
          <a:extLst>
            <a:ext uri="{FF2B5EF4-FFF2-40B4-BE49-F238E27FC236}">
              <a16:creationId xmlns:a16="http://schemas.microsoft.com/office/drawing/2014/main" id="{6C19E9D5-6F2C-4C42-B475-E2175BE9657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12574</xdr:colOff>
      <xdr:row>505</xdr:row>
      <xdr:rowOff>24142</xdr:rowOff>
    </xdr:from>
    <xdr:to>
      <xdr:col>8</xdr:col>
      <xdr:colOff>557039</xdr:colOff>
      <xdr:row>516</xdr:row>
      <xdr:rowOff>100594</xdr:rowOff>
    </xdr:to>
    <mc:AlternateContent xmlns:mc="http://schemas.openxmlformats.org/markup-compatibility/2006">
      <mc:Choice xmlns:cx2="http://schemas.microsoft.com/office/drawing/2015/10/21/chartex" Requires="cx2">
        <xdr:graphicFrame macro="">
          <xdr:nvGraphicFramePr>
            <xdr:cNvPr id="43" name="Chart 42">
              <a:extLst>
                <a:ext uri="{FF2B5EF4-FFF2-40B4-BE49-F238E27FC236}">
                  <a16:creationId xmlns:a16="http://schemas.microsoft.com/office/drawing/2014/main" id="{DFEA3FE8-8F64-C246-A99D-0C830C58430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4"/>
            </a:graphicData>
          </a:graphic>
        </xdr:graphicFrame>
      </mc:Choice>
      <mc:Fallback>
        <xdr:sp macro="" textlink="">
          <xdr:nvSpPr>
            <xdr:cNvPr id="0" name=""/>
            <xdr:cNvSpPr>
              <a:spLocks noTextEdit="1"/>
            </xdr:cNvSpPr>
          </xdr:nvSpPr>
          <xdr:spPr>
            <a:xfrm>
              <a:off x="5321174" y="102754442"/>
              <a:ext cx="4075065" cy="2311652"/>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21376</xdr:colOff>
      <xdr:row>518</xdr:row>
      <xdr:rowOff>0</xdr:rowOff>
    </xdr:from>
    <xdr:to>
      <xdr:col>8</xdr:col>
      <xdr:colOff>528118</xdr:colOff>
      <xdr:row>528</xdr:row>
      <xdr:rowOff>126749</xdr:rowOff>
    </xdr:to>
    <mc:AlternateContent xmlns:mc="http://schemas.openxmlformats.org/markup-compatibility/2006">
      <mc:Choice xmlns:cx2="http://schemas.microsoft.com/office/drawing/2015/10/21/chartex" Requires="cx2">
        <xdr:graphicFrame macro="">
          <xdr:nvGraphicFramePr>
            <xdr:cNvPr id="44" name="Chart 43">
              <a:extLst>
                <a:ext uri="{FF2B5EF4-FFF2-40B4-BE49-F238E27FC236}">
                  <a16:creationId xmlns:a16="http://schemas.microsoft.com/office/drawing/2014/main" id="{29324B08-507C-3A4F-A0AE-850415D2F43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5"/>
            </a:graphicData>
          </a:graphic>
        </xdr:graphicFrame>
      </mc:Choice>
      <mc:Fallback>
        <xdr:sp macro="" textlink="">
          <xdr:nvSpPr>
            <xdr:cNvPr id="0" name=""/>
            <xdr:cNvSpPr>
              <a:spLocks noTextEdit="1"/>
            </xdr:cNvSpPr>
          </xdr:nvSpPr>
          <xdr:spPr>
            <a:xfrm>
              <a:off x="5329976" y="105371900"/>
              <a:ext cx="4037342" cy="2158749"/>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4</xdr:col>
      <xdr:colOff>88020</xdr:colOff>
      <xdr:row>529</xdr:row>
      <xdr:rowOff>62871</xdr:rowOff>
    </xdr:from>
    <xdr:to>
      <xdr:col>8</xdr:col>
      <xdr:colOff>150892</xdr:colOff>
      <xdr:row>539</xdr:row>
      <xdr:rowOff>113168</xdr:rowOff>
    </xdr:to>
    <mc:AlternateContent xmlns:mc="http://schemas.openxmlformats.org/markup-compatibility/2006">
      <mc:Choice xmlns:cx2="http://schemas.microsoft.com/office/drawing/2015/10/21/chartex" Requires="cx2">
        <xdr:graphicFrame macro="">
          <xdr:nvGraphicFramePr>
            <xdr:cNvPr id="45" name="Chart 44">
              <a:extLst>
                <a:ext uri="{FF2B5EF4-FFF2-40B4-BE49-F238E27FC236}">
                  <a16:creationId xmlns:a16="http://schemas.microsoft.com/office/drawing/2014/main" id="{C9DAC98A-2B54-4848-B233-FABD25FF375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6"/>
            </a:graphicData>
          </a:graphic>
        </xdr:graphicFrame>
      </mc:Choice>
      <mc:Fallback>
        <xdr:sp macro="" textlink="">
          <xdr:nvSpPr>
            <xdr:cNvPr id="0" name=""/>
            <xdr:cNvSpPr>
              <a:spLocks noTextEdit="1"/>
            </xdr:cNvSpPr>
          </xdr:nvSpPr>
          <xdr:spPr>
            <a:xfrm>
              <a:off x="5396620" y="107669971"/>
              <a:ext cx="3593472" cy="2082297"/>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xdr:col>
      <xdr:colOff>599792</xdr:colOff>
      <xdr:row>540</xdr:row>
      <xdr:rowOff>49291</xdr:rowOff>
    </xdr:from>
    <xdr:to>
      <xdr:col>9</xdr:col>
      <xdr:colOff>192386</xdr:colOff>
      <xdr:row>553</xdr:row>
      <xdr:rowOff>177046</xdr:rowOff>
    </xdr:to>
    <xdr:graphicFrame macro="">
      <xdr:nvGraphicFramePr>
        <xdr:cNvPr id="46" name="Chart 45">
          <a:extLst>
            <a:ext uri="{FF2B5EF4-FFF2-40B4-BE49-F238E27FC236}">
              <a16:creationId xmlns:a16="http://schemas.microsoft.com/office/drawing/2014/main" id="{5DC7C5E0-9D61-9D42-88AA-F8E1B04215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335733</xdr:colOff>
      <xdr:row>652</xdr:row>
      <xdr:rowOff>112162</xdr:rowOff>
    </xdr:from>
    <xdr:to>
      <xdr:col>8</xdr:col>
      <xdr:colOff>758228</xdr:colOff>
      <xdr:row>666</xdr:row>
      <xdr:rowOff>13580</xdr:rowOff>
    </xdr:to>
    <mc:AlternateContent xmlns:mc="http://schemas.openxmlformats.org/markup-compatibility/2006">
      <mc:Choice xmlns:cx2="http://schemas.microsoft.com/office/drawing/2015/10/21/chartex" Requires="cx2">
        <xdr:graphicFrame macro="">
          <xdr:nvGraphicFramePr>
            <xdr:cNvPr id="47" name="Chart 46">
              <a:extLst>
                <a:ext uri="{FF2B5EF4-FFF2-40B4-BE49-F238E27FC236}">
                  <a16:creationId xmlns:a16="http://schemas.microsoft.com/office/drawing/2014/main" id="{280D6379-EB80-3D4B-AF84-109E78F78299}"/>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8"/>
            </a:graphicData>
          </a:graphic>
        </xdr:graphicFrame>
      </mc:Choice>
      <mc:Fallback>
        <xdr:sp macro="" textlink="">
          <xdr:nvSpPr>
            <xdr:cNvPr id="0" name=""/>
            <xdr:cNvSpPr>
              <a:spLocks noTextEdit="1"/>
            </xdr:cNvSpPr>
          </xdr:nvSpPr>
          <xdr:spPr>
            <a:xfrm>
              <a:off x="4818833" y="132738262"/>
              <a:ext cx="4778595" cy="2771618"/>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3</xdr:col>
      <xdr:colOff>348307</xdr:colOff>
      <xdr:row>425</xdr:row>
      <xdr:rowOff>36717</xdr:rowOff>
    </xdr:from>
    <xdr:to>
      <xdr:col>8</xdr:col>
      <xdr:colOff>770802</xdr:colOff>
      <xdr:row>438</xdr:row>
      <xdr:rowOff>164471</xdr:rowOff>
    </xdr:to>
    <xdr:graphicFrame macro="">
      <xdr:nvGraphicFramePr>
        <xdr:cNvPr id="48" name="Chart 47">
          <a:extLst>
            <a:ext uri="{FF2B5EF4-FFF2-40B4-BE49-F238E27FC236}">
              <a16:creationId xmlns:a16="http://schemas.microsoft.com/office/drawing/2014/main" id="{4BF13CFB-7FEF-8545-B6CA-5EFF0BCE4A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4</xdr:col>
      <xdr:colOff>296337</xdr:colOff>
      <xdr:row>236</xdr:row>
      <xdr:rowOff>84667</xdr:rowOff>
    </xdr:from>
    <xdr:to>
      <xdr:col>9</xdr:col>
      <xdr:colOff>491071</xdr:colOff>
      <xdr:row>249</xdr:row>
      <xdr:rowOff>186267</xdr:rowOff>
    </xdr:to>
    <xdr:graphicFrame macro="">
      <xdr:nvGraphicFramePr>
        <xdr:cNvPr id="4" name="Chart 3">
          <a:extLst>
            <a:ext uri="{FF2B5EF4-FFF2-40B4-BE49-F238E27FC236}">
              <a16:creationId xmlns:a16="http://schemas.microsoft.com/office/drawing/2014/main" id="{A5D108A8-BA8B-F34F-B8E9-A91A88AB01B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3</xdr:col>
      <xdr:colOff>237066</xdr:colOff>
      <xdr:row>317</xdr:row>
      <xdr:rowOff>148166</xdr:rowOff>
    </xdr:from>
    <xdr:to>
      <xdr:col>5</xdr:col>
      <xdr:colOff>770466</xdr:colOff>
      <xdr:row>325</xdr:row>
      <xdr:rowOff>101600</xdr:rowOff>
    </xdr:to>
    <xdr:graphicFrame macro="">
      <xdr:nvGraphicFramePr>
        <xdr:cNvPr id="27" name="Chart 26">
          <a:extLst>
            <a:ext uri="{FF2B5EF4-FFF2-40B4-BE49-F238E27FC236}">
              <a16:creationId xmlns:a16="http://schemas.microsoft.com/office/drawing/2014/main" id="{A6878C49-6768-0C45-95FF-917F1543EC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3</xdr:col>
      <xdr:colOff>406401</xdr:colOff>
      <xdr:row>283</xdr:row>
      <xdr:rowOff>198966</xdr:rowOff>
    </xdr:from>
    <xdr:to>
      <xdr:col>5</xdr:col>
      <xdr:colOff>376768</xdr:colOff>
      <xdr:row>290</xdr:row>
      <xdr:rowOff>143933</xdr:rowOff>
    </xdr:to>
    <xdr:graphicFrame macro="">
      <xdr:nvGraphicFramePr>
        <xdr:cNvPr id="30" name="Chart 29">
          <a:extLst>
            <a:ext uri="{FF2B5EF4-FFF2-40B4-BE49-F238E27FC236}">
              <a16:creationId xmlns:a16="http://schemas.microsoft.com/office/drawing/2014/main" id="{94FA071E-EA00-FC43-8DD5-8F33CE0B5A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3</xdr:col>
      <xdr:colOff>152400</xdr:colOff>
      <xdr:row>326</xdr:row>
      <xdr:rowOff>177800</xdr:rowOff>
    </xdr:from>
    <xdr:to>
      <xdr:col>5</xdr:col>
      <xdr:colOff>402167</xdr:colOff>
      <xdr:row>336</xdr:row>
      <xdr:rowOff>38100</xdr:rowOff>
    </xdr:to>
    <xdr:graphicFrame macro="">
      <xdr:nvGraphicFramePr>
        <xdr:cNvPr id="42" name="Chart 41">
          <a:extLst>
            <a:ext uri="{FF2B5EF4-FFF2-40B4-BE49-F238E27FC236}">
              <a16:creationId xmlns:a16="http://schemas.microsoft.com/office/drawing/2014/main" id="{59122840-A97B-E140-BE4B-7303E5113A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15</xdr:col>
      <xdr:colOff>225916</xdr:colOff>
      <xdr:row>339</xdr:row>
      <xdr:rowOff>67167</xdr:rowOff>
    </xdr:from>
    <xdr:to>
      <xdr:col>20</xdr:col>
      <xdr:colOff>384663</xdr:colOff>
      <xdr:row>343</xdr:row>
      <xdr:rowOff>97692</xdr:rowOff>
    </xdr:to>
    <xdr:graphicFrame macro="">
      <xdr:nvGraphicFramePr>
        <xdr:cNvPr id="50" name="Chart 49">
          <a:extLst>
            <a:ext uri="{FF2B5EF4-FFF2-40B4-BE49-F238E27FC236}">
              <a16:creationId xmlns:a16="http://schemas.microsoft.com/office/drawing/2014/main" id="{7CEEAFD6-DC57-7047-B3AE-649E558C72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3</xdr:col>
      <xdr:colOff>279400</xdr:colOff>
      <xdr:row>627</xdr:row>
      <xdr:rowOff>101600</xdr:rowOff>
    </xdr:from>
    <xdr:to>
      <xdr:col>8</xdr:col>
      <xdr:colOff>502920</xdr:colOff>
      <xdr:row>641</xdr:row>
      <xdr:rowOff>0</xdr:rowOff>
    </xdr:to>
    <xdr:graphicFrame macro="">
      <xdr:nvGraphicFramePr>
        <xdr:cNvPr id="5" name="Chart 4">
          <a:extLst>
            <a:ext uri="{FF2B5EF4-FFF2-40B4-BE49-F238E27FC236}">
              <a16:creationId xmlns:a16="http://schemas.microsoft.com/office/drawing/2014/main" id="{F0BA5D8E-03EE-6A4F-A48C-2893383780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1F025-A579-D246-8D6B-238C23FDF2A4}">
  <dimension ref="A1:O666"/>
  <sheetViews>
    <sheetView topLeftCell="A80" zoomScale="125" zoomScaleNormal="65" workbookViewId="0">
      <selection activeCell="A633" sqref="A633:B637"/>
    </sheetView>
  </sheetViews>
  <sheetFormatPr baseColWidth="10" defaultRowHeight="16"/>
  <cols>
    <col min="1" max="1" width="31.6640625" customWidth="1"/>
    <col min="2" max="2" width="12" customWidth="1"/>
    <col min="3" max="3" width="15.1640625" customWidth="1"/>
    <col min="5" max="5" width="13.83203125" customWidth="1"/>
  </cols>
  <sheetData>
    <row r="1" spans="1:3">
      <c r="C1" t="s">
        <v>4</v>
      </c>
    </row>
    <row r="2" spans="1:3" s="8" customFormat="1">
      <c r="A2" s="8" t="s">
        <v>0</v>
      </c>
    </row>
    <row r="4" spans="1:3">
      <c r="A4" t="s">
        <v>1</v>
      </c>
      <c r="B4">
        <v>57</v>
      </c>
      <c r="C4" s="1">
        <f>B4/139</f>
        <v>0.41007194244604317</v>
      </c>
    </row>
    <row r="5" spans="1:3">
      <c r="A5" t="s">
        <v>2</v>
      </c>
      <c r="B5">
        <v>67</v>
      </c>
      <c r="C5" s="1">
        <f>B5/139</f>
        <v>0.48201438848920863</v>
      </c>
    </row>
    <row r="6" spans="1:3">
      <c r="A6" t="s">
        <v>3</v>
      </c>
      <c r="B6">
        <v>12</v>
      </c>
      <c r="C6" s="1">
        <f>B6/139</f>
        <v>8.6330935251798566E-2</v>
      </c>
    </row>
    <row r="7" spans="1:3" s="4" customFormat="1">
      <c r="C7" s="1"/>
    </row>
    <row r="8" spans="1:3">
      <c r="A8" t="s">
        <v>5</v>
      </c>
      <c r="B8">
        <v>136</v>
      </c>
      <c r="C8" s="1">
        <f>B8/139</f>
        <v>0.97841726618705038</v>
      </c>
    </row>
    <row r="9" spans="1:3">
      <c r="A9" t="s">
        <v>49</v>
      </c>
      <c r="B9">
        <v>3</v>
      </c>
      <c r="C9" s="1">
        <f>B9/139</f>
        <v>2.1582733812949641E-2</v>
      </c>
    </row>
    <row r="18" spans="1:3" s="8" customFormat="1">
      <c r="A18" s="8" t="s">
        <v>6</v>
      </c>
      <c r="C18" s="10"/>
    </row>
    <row r="19" spans="1:3">
      <c r="A19" t="s">
        <v>7</v>
      </c>
      <c r="B19">
        <v>56</v>
      </c>
      <c r="C19" s="1">
        <f>B19/B27</f>
        <v>0.40287769784172661</v>
      </c>
    </row>
    <row r="20" spans="1:3">
      <c r="A20" t="s">
        <v>8</v>
      </c>
      <c r="B20">
        <v>64</v>
      </c>
      <c r="C20" s="1">
        <f>B20/B27</f>
        <v>0.46043165467625902</v>
      </c>
    </row>
    <row r="21" spans="1:3">
      <c r="A21" t="s">
        <v>9</v>
      </c>
      <c r="B21">
        <v>9</v>
      </c>
      <c r="C21" s="1">
        <f>B21/B27</f>
        <v>6.4748201438848921E-2</v>
      </c>
    </row>
    <row r="22" spans="1:3">
      <c r="A22" t="s">
        <v>10</v>
      </c>
      <c r="B22">
        <v>2</v>
      </c>
      <c r="C22" s="1">
        <f>B22/B27</f>
        <v>1.4388489208633094E-2</v>
      </c>
    </row>
    <row r="23" spans="1:3">
      <c r="A23" t="s">
        <v>11</v>
      </c>
      <c r="B23">
        <v>0</v>
      </c>
      <c r="C23" s="1">
        <v>0</v>
      </c>
    </row>
    <row r="24" spans="1:3">
      <c r="A24" t="s">
        <v>12</v>
      </c>
      <c r="B24">
        <v>5</v>
      </c>
      <c r="C24" s="1">
        <f>B24/B27</f>
        <v>3.5971223021582732E-2</v>
      </c>
    </row>
    <row r="25" spans="1:3">
      <c r="A25" t="s">
        <v>13</v>
      </c>
      <c r="B25">
        <v>3</v>
      </c>
      <c r="C25" s="1">
        <f>B25/B27</f>
        <v>2.1582733812949641E-2</v>
      </c>
    </row>
    <row r="27" spans="1:3">
      <c r="A27" t="s">
        <v>5</v>
      </c>
      <c r="B27">
        <f>SUM(B19:B26)</f>
        <v>139</v>
      </c>
      <c r="C27" s="16">
        <v>1</v>
      </c>
    </row>
    <row r="34" spans="1:13" s="8" customFormat="1">
      <c r="A34" s="46" t="s">
        <v>860</v>
      </c>
      <c r="B34" s="46"/>
      <c r="C34" s="46"/>
      <c r="D34" s="46"/>
      <c r="E34" s="46"/>
      <c r="F34" s="46"/>
      <c r="G34" s="46"/>
      <c r="H34" s="46"/>
      <c r="I34" s="46"/>
    </row>
    <row r="35" spans="1:13">
      <c r="B35" t="s">
        <v>26</v>
      </c>
      <c r="C35">
        <v>2</v>
      </c>
      <c r="D35">
        <v>3</v>
      </c>
      <c r="E35">
        <v>4</v>
      </c>
      <c r="F35">
        <v>5</v>
      </c>
      <c r="G35">
        <v>6</v>
      </c>
      <c r="H35">
        <v>7</v>
      </c>
      <c r="I35" t="s">
        <v>25</v>
      </c>
      <c r="J35" t="s">
        <v>5</v>
      </c>
      <c r="K35" t="s">
        <v>27</v>
      </c>
    </row>
    <row r="36" spans="1:13">
      <c r="A36" t="s">
        <v>14</v>
      </c>
      <c r="B36">
        <v>0</v>
      </c>
      <c r="C36">
        <v>2</v>
      </c>
      <c r="D36">
        <v>0</v>
      </c>
      <c r="E36">
        <v>2</v>
      </c>
      <c r="F36">
        <v>1</v>
      </c>
      <c r="G36">
        <v>9</v>
      </c>
      <c r="H36">
        <v>40</v>
      </c>
      <c r="I36">
        <v>82</v>
      </c>
      <c r="J36">
        <f>SUM(B36:I36)</f>
        <v>136</v>
      </c>
      <c r="K36" s="1">
        <f t="shared" ref="K36:K46" si="0">J36/139</f>
        <v>0.97841726618705038</v>
      </c>
    </row>
    <row r="37" spans="1:13">
      <c r="A37" t="s">
        <v>15</v>
      </c>
      <c r="B37">
        <v>1</v>
      </c>
      <c r="C37">
        <v>8</v>
      </c>
      <c r="D37">
        <v>13</v>
      </c>
      <c r="E37">
        <v>20</v>
      </c>
      <c r="F37">
        <v>28</v>
      </c>
      <c r="G37">
        <v>40</v>
      </c>
      <c r="H37">
        <v>14</v>
      </c>
      <c r="I37">
        <v>10</v>
      </c>
      <c r="J37">
        <f>SUM(B37:I37)</f>
        <v>134</v>
      </c>
      <c r="K37" s="1">
        <f t="shared" si="0"/>
        <v>0.96402877697841727</v>
      </c>
    </row>
    <row r="38" spans="1:13">
      <c r="A38" t="s">
        <v>16</v>
      </c>
      <c r="B38">
        <v>1</v>
      </c>
      <c r="C38">
        <v>0</v>
      </c>
      <c r="D38">
        <v>3</v>
      </c>
      <c r="E38">
        <v>5</v>
      </c>
      <c r="F38">
        <v>5</v>
      </c>
      <c r="G38">
        <v>15</v>
      </c>
      <c r="H38">
        <v>39</v>
      </c>
      <c r="I38">
        <v>69</v>
      </c>
      <c r="J38">
        <f>SUM(B38:I38)</f>
        <v>137</v>
      </c>
      <c r="K38" s="1">
        <f t="shared" si="0"/>
        <v>0.98561151079136688</v>
      </c>
    </row>
    <row r="39" spans="1:13">
      <c r="A39" t="s">
        <v>17</v>
      </c>
      <c r="B39">
        <v>37</v>
      </c>
      <c r="C39">
        <v>29</v>
      </c>
      <c r="D39">
        <v>28</v>
      </c>
      <c r="E39">
        <v>14</v>
      </c>
      <c r="F39">
        <v>9</v>
      </c>
      <c r="G39">
        <v>10</v>
      </c>
      <c r="H39">
        <v>2</v>
      </c>
      <c r="I39">
        <v>5</v>
      </c>
      <c r="J39">
        <f>SUM(B39:I39)</f>
        <v>134</v>
      </c>
      <c r="K39" s="1">
        <f t="shared" si="0"/>
        <v>0.96402877697841727</v>
      </c>
    </row>
    <row r="40" spans="1:13">
      <c r="A40" t="s">
        <v>18</v>
      </c>
      <c r="B40">
        <v>49</v>
      </c>
      <c r="C40">
        <v>18</v>
      </c>
      <c r="D40">
        <v>25</v>
      </c>
      <c r="E40">
        <v>16</v>
      </c>
      <c r="F40">
        <v>10</v>
      </c>
      <c r="G40">
        <v>11</v>
      </c>
      <c r="H40">
        <v>0</v>
      </c>
      <c r="I40">
        <v>3</v>
      </c>
      <c r="J40">
        <f>SUM(C40:I40)</f>
        <v>83</v>
      </c>
      <c r="K40" s="1">
        <f t="shared" si="0"/>
        <v>0.59712230215827333</v>
      </c>
    </row>
    <row r="41" spans="1:13">
      <c r="A41" t="s">
        <v>19</v>
      </c>
      <c r="B41">
        <v>10</v>
      </c>
      <c r="C41">
        <v>9</v>
      </c>
      <c r="D41">
        <v>13</v>
      </c>
      <c r="E41">
        <v>12</v>
      </c>
      <c r="F41">
        <v>16</v>
      </c>
      <c r="G41">
        <v>28</v>
      </c>
      <c r="H41">
        <v>30</v>
      </c>
      <c r="I41">
        <v>18</v>
      </c>
      <c r="J41">
        <f>SUM(B41:I41)</f>
        <v>136</v>
      </c>
      <c r="K41" s="1">
        <f t="shared" si="0"/>
        <v>0.97841726618705038</v>
      </c>
    </row>
    <row r="42" spans="1:13">
      <c r="A42" t="s">
        <v>20</v>
      </c>
      <c r="B42">
        <v>2</v>
      </c>
      <c r="C42">
        <v>1</v>
      </c>
      <c r="D42">
        <v>1</v>
      </c>
      <c r="E42">
        <v>10</v>
      </c>
      <c r="F42">
        <v>12</v>
      </c>
      <c r="G42">
        <v>27</v>
      </c>
      <c r="H42">
        <v>26</v>
      </c>
      <c r="I42">
        <v>49</v>
      </c>
      <c r="J42">
        <f>SUM(B42:I42)</f>
        <v>128</v>
      </c>
      <c r="K42" s="1">
        <f t="shared" si="0"/>
        <v>0.92086330935251803</v>
      </c>
    </row>
    <row r="43" spans="1:13">
      <c r="A43" t="s">
        <v>21</v>
      </c>
      <c r="B43">
        <v>0</v>
      </c>
      <c r="C43">
        <v>0</v>
      </c>
      <c r="D43">
        <v>3</v>
      </c>
      <c r="E43">
        <v>9</v>
      </c>
      <c r="F43">
        <v>15</v>
      </c>
      <c r="G43">
        <v>29</v>
      </c>
      <c r="H43">
        <v>45</v>
      </c>
      <c r="I43">
        <v>36</v>
      </c>
      <c r="J43">
        <f>SUM(C43:I43)</f>
        <v>137</v>
      </c>
      <c r="K43" s="1">
        <f t="shared" si="0"/>
        <v>0.98561151079136688</v>
      </c>
    </row>
    <row r="44" spans="1:13">
      <c r="A44" t="s">
        <v>22</v>
      </c>
      <c r="B44">
        <v>1</v>
      </c>
      <c r="C44">
        <v>3</v>
      </c>
      <c r="D44">
        <v>3</v>
      </c>
      <c r="E44">
        <v>17</v>
      </c>
      <c r="F44">
        <v>18</v>
      </c>
      <c r="G44">
        <v>28</v>
      </c>
      <c r="H44">
        <v>40</v>
      </c>
      <c r="I44">
        <v>25</v>
      </c>
      <c r="J44">
        <f>SUM(B44:I44)</f>
        <v>135</v>
      </c>
      <c r="K44" s="1">
        <f t="shared" si="0"/>
        <v>0.97122302158273377</v>
      </c>
      <c r="M44" t="s">
        <v>50</v>
      </c>
    </row>
    <row r="45" spans="1:13">
      <c r="A45" t="s">
        <v>23</v>
      </c>
      <c r="B45">
        <v>0</v>
      </c>
      <c r="C45">
        <v>0</v>
      </c>
      <c r="D45">
        <v>2</v>
      </c>
      <c r="E45">
        <v>3</v>
      </c>
      <c r="F45">
        <v>7</v>
      </c>
      <c r="G45">
        <v>16</v>
      </c>
      <c r="H45">
        <v>26</v>
      </c>
      <c r="I45">
        <v>82</v>
      </c>
      <c r="J45">
        <f>SUM(B45:I45)</f>
        <v>136</v>
      </c>
      <c r="K45" s="1">
        <f t="shared" si="0"/>
        <v>0.97841726618705038</v>
      </c>
    </row>
    <row r="46" spans="1:13">
      <c r="A46" t="s">
        <v>24</v>
      </c>
      <c r="B46">
        <v>0</v>
      </c>
      <c r="C46">
        <v>2</v>
      </c>
      <c r="D46">
        <v>0</v>
      </c>
      <c r="E46">
        <v>1</v>
      </c>
      <c r="F46">
        <v>3</v>
      </c>
      <c r="G46">
        <v>17</v>
      </c>
      <c r="H46">
        <v>25</v>
      </c>
      <c r="I46">
        <v>90</v>
      </c>
      <c r="J46">
        <f>SUM(B46:I46)</f>
        <v>138</v>
      </c>
      <c r="K46" s="1">
        <f t="shared" si="0"/>
        <v>0.9928057553956835</v>
      </c>
    </row>
    <row r="48" spans="1:13" s="8" customFormat="1">
      <c r="A48" s="8" t="s">
        <v>28</v>
      </c>
      <c r="C48" s="8" t="s">
        <v>51</v>
      </c>
    </row>
    <row r="49" spans="1:3">
      <c r="A49" t="s">
        <v>29</v>
      </c>
      <c r="B49">
        <v>11</v>
      </c>
      <c r="C49" s="1">
        <f>B49/139</f>
        <v>7.9136690647482008E-2</v>
      </c>
    </row>
    <row r="50" spans="1:3">
      <c r="A50" t="s">
        <v>30</v>
      </c>
      <c r="B50">
        <v>103</v>
      </c>
      <c r="C50" s="1">
        <f>B50/139</f>
        <v>0.74100719424460426</v>
      </c>
    </row>
    <row r="51" spans="1:3">
      <c r="A51" t="s">
        <v>31</v>
      </c>
      <c r="B51">
        <v>9</v>
      </c>
      <c r="C51" s="1">
        <f>B51/139</f>
        <v>6.4748201438848921E-2</v>
      </c>
    </row>
    <row r="52" spans="1:3">
      <c r="A52" t="s">
        <v>32</v>
      </c>
      <c r="B52">
        <v>5</v>
      </c>
      <c r="C52" s="1">
        <f>B52/139</f>
        <v>3.5971223021582732E-2</v>
      </c>
    </row>
    <row r="53" spans="1:3">
      <c r="A53" t="s">
        <v>33</v>
      </c>
      <c r="B53">
        <v>4</v>
      </c>
      <c r="C53" s="1">
        <f>B53/139</f>
        <v>2.8776978417266189E-2</v>
      </c>
    </row>
    <row r="54" spans="1:3">
      <c r="C54" s="1"/>
    </row>
    <row r="55" spans="1:3">
      <c r="A55" t="s">
        <v>34</v>
      </c>
      <c r="B55">
        <v>2</v>
      </c>
      <c r="C55" s="1">
        <f>B55/139</f>
        <v>1.4388489208633094E-2</v>
      </c>
    </row>
    <row r="56" spans="1:3">
      <c r="A56" t="s">
        <v>5</v>
      </c>
      <c r="B56">
        <v>134</v>
      </c>
      <c r="C56" s="1">
        <f>B56/139</f>
        <v>0.96402877697841727</v>
      </c>
    </row>
    <row r="57" spans="1:3">
      <c r="A57" t="s">
        <v>49</v>
      </c>
      <c r="B57">
        <v>3</v>
      </c>
      <c r="C57" s="1">
        <f>B57/139</f>
        <v>2.1582733812949641E-2</v>
      </c>
    </row>
    <row r="58" spans="1:3" s="4" customFormat="1">
      <c r="C58" s="1"/>
    </row>
    <row r="59" spans="1:3" s="18" customFormat="1">
      <c r="A59" s="18" t="s">
        <v>35</v>
      </c>
      <c r="C59" s="19"/>
    </row>
    <row r="60" spans="1:3">
      <c r="A60" t="s">
        <v>36</v>
      </c>
      <c r="B60">
        <v>86</v>
      </c>
      <c r="C60" s="1">
        <f>B60/139</f>
        <v>0.61870503597122306</v>
      </c>
    </row>
    <row r="61" spans="1:3">
      <c r="A61" t="s">
        <v>37</v>
      </c>
      <c r="B61">
        <v>13</v>
      </c>
      <c r="C61" s="1">
        <f>B61/139</f>
        <v>9.3525179856115109E-2</v>
      </c>
    </row>
    <row r="62" spans="1:3">
      <c r="A62" t="s">
        <v>38</v>
      </c>
      <c r="B62">
        <v>19</v>
      </c>
      <c r="C62" s="1">
        <f>B62/139</f>
        <v>0.1366906474820144</v>
      </c>
    </row>
    <row r="63" spans="1:3">
      <c r="A63" t="s">
        <v>39</v>
      </c>
      <c r="B63">
        <v>9</v>
      </c>
      <c r="C63" s="1">
        <f>B63/139</f>
        <v>6.4748201438848921E-2</v>
      </c>
    </row>
    <row r="64" spans="1:3">
      <c r="A64" t="s">
        <v>40</v>
      </c>
      <c r="B64">
        <v>1</v>
      </c>
      <c r="C64" s="1">
        <f>B64/139</f>
        <v>7.1942446043165471E-3</v>
      </c>
    </row>
    <row r="65" spans="1:3" s="4" customFormat="1">
      <c r="C65" s="1"/>
    </row>
    <row r="66" spans="1:3">
      <c r="A66" t="s">
        <v>5</v>
      </c>
      <c r="B66">
        <f>SUM(B60:B64)</f>
        <v>128</v>
      </c>
      <c r="C66" s="1">
        <f>B66/139</f>
        <v>0.92086330935251803</v>
      </c>
    </row>
    <row r="67" spans="1:3">
      <c r="A67" t="s">
        <v>49</v>
      </c>
      <c r="B67">
        <v>11</v>
      </c>
      <c r="C67" s="1">
        <f>B67/139</f>
        <v>7.9136690647482008E-2</v>
      </c>
    </row>
    <row r="76" spans="1:3" s="8" customFormat="1">
      <c r="A76" s="8" t="s">
        <v>52</v>
      </c>
    </row>
    <row r="81" spans="1:3">
      <c r="A81" t="s">
        <v>41</v>
      </c>
      <c r="B81">
        <v>9</v>
      </c>
      <c r="C81" s="1">
        <f t="shared" ref="C81:C88" si="1">B81/139</f>
        <v>6.4748201438848921E-2</v>
      </c>
    </row>
    <row r="82" spans="1:3">
      <c r="A82" t="s">
        <v>42</v>
      </c>
      <c r="B82">
        <v>21</v>
      </c>
      <c r="C82" s="1">
        <f t="shared" si="1"/>
        <v>0.15107913669064749</v>
      </c>
    </row>
    <row r="83" spans="1:3">
      <c r="A83" t="s">
        <v>44</v>
      </c>
      <c r="B83">
        <v>13</v>
      </c>
      <c r="C83" s="1">
        <f t="shared" si="1"/>
        <v>9.3525179856115109E-2</v>
      </c>
    </row>
    <row r="84" spans="1:3">
      <c r="A84" t="s">
        <v>45</v>
      </c>
      <c r="B84">
        <v>17</v>
      </c>
      <c r="C84" s="1">
        <f t="shared" si="1"/>
        <v>0.1223021582733813</v>
      </c>
    </row>
    <row r="85" spans="1:3">
      <c r="A85" t="s">
        <v>46</v>
      </c>
      <c r="B85">
        <v>6</v>
      </c>
      <c r="C85" s="1">
        <f t="shared" si="1"/>
        <v>4.3165467625899283E-2</v>
      </c>
    </row>
    <row r="86" spans="1:3">
      <c r="A86" t="s">
        <v>47</v>
      </c>
      <c r="B86">
        <v>22</v>
      </c>
      <c r="C86" s="1">
        <f t="shared" si="1"/>
        <v>0.15827338129496402</v>
      </c>
    </row>
    <row r="87" spans="1:3">
      <c r="A87" t="s">
        <v>48</v>
      </c>
      <c r="B87">
        <v>28</v>
      </c>
      <c r="C87" s="1">
        <f t="shared" si="1"/>
        <v>0.20143884892086331</v>
      </c>
    </row>
    <row r="88" spans="1:3">
      <c r="A88" t="s">
        <v>43</v>
      </c>
      <c r="B88">
        <v>7</v>
      </c>
      <c r="C88" s="1">
        <f t="shared" si="1"/>
        <v>5.0359712230215826E-2</v>
      </c>
    </row>
    <row r="89" spans="1:3">
      <c r="C89" s="1"/>
    </row>
    <row r="90" spans="1:3">
      <c r="A90" t="s">
        <v>49</v>
      </c>
      <c r="B90">
        <v>16</v>
      </c>
      <c r="C90" s="1">
        <f>B90/139</f>
        <v>0.11510791366906475</v>
      </c>
    </row>
    <row r="91" spans="1:3">
      <c r="A91" t="s">
        <v>5</v>
      </c>
      <c r="B91">
        <v>123</v>
      </c>
      <c r="C91" s="1">
        <f>B91/139</f>
        <v>0.8848920863309353</v>
      </c>
    </row>
    <row r="94" spans="1:3">
      <c r="A94" t="s">
        <v>53</v>
      </c>
    </row>
    <row r="96" spans="1:3">
      <c r="A96" t="s">
        <v>54</v>
      </c>
      <c r="B96">
        <v>3</v>
      </c>
      <c r="C96" s="1">
        <f t="shared" ref="C96:C118" si="2">B96/139</f>
        <v>2.1582733812949641E-2</v>
      </c>
    </row>
    <row r="97" spans="1:3">
      <c r="A97" t="s">
        <v>55</v>
      </c>
      <c r="B97">
        <v>1</v>
      </c>
      <c r="C97" s="1">
        <f t="shared" si="2"/>
        <v>7.1942446043165471E-3</v>
      </c>
    </row>
    <row r="98" spans="1:3">
      <c r="A98" t="s">
        <v>56</v>
      </c>
      <c r="B98">
        <v>11</v>
      </c>
      <c r="C98" s="1">
        <f t="shared" si="2"/>
        <v>7.9136690647482008E-2</v>
      </c>
    </row>
    <row r="99" spans="1:3">
      <c r="A99" t="s">
        <v>57</v>
      </c>
      <c r="B99">
        <v>5</v>
      </c>
      <c r="C99" s="1">
        <f t="shared" si="2"/>
        <v>3.5971223021582732E-2</v>
      </c>
    </row>
    <row r="100" spans="1:3">
      <c r="A100" t="s">
        <v>58</v>
      </c>
      <c r="B100">
        <v>1</v>
      </c>
      <c r="C100" s="1">
        <f t="shared" si="2"/>
        <v>7.1942446043165471E-3</v>
      </c>
    </row>
    <row r="101" spans="1:3">
      <c r="A101" t="s">
        <v>59</v>
      </c>
      <c r="B101">
        <v>7</v>
      </c>
      <c r="C101" s="1">
        <f t="shared" si="2"/>
        <v>5.0359712230215826E-2</v>
      </c>
    </row>
    <row r="102" spans="1:3">
      <c r="A102" t="s">
        <v>60</v>
      </c>
      <c r="B102">
        <v>5</v>
      </c>
      <c r="C102" s="1">
        <f t="shared" si="2"/>
        <v>3.5971223021582732E-2</v>
      </c>
    </row>
    <row r="103" spans="1:3">
      <c r="A103" t="s">
        <v>55</v>
      </c>
      <c r="B103">
        <v>8</v>
      </c>
      <c r="C103" s="1">
        <f t="shared" si="2"/>
        <v>5.7553956834532377E-2</v>
      </c>
    </row>
    <row r="104" spans="1:3">
      <c r="A104" t="s">
        <v>61</v>
      </c>
      <c r="B104">
        <v>4</v>
      </c>
      <c r="C104" s="1">
        <f t="shared" si="2"/>
        <v>2.8776978417266189E-2</v>
      </c>
    </row>
    <row r="105" spans="1:3">
      <c r="A105" t="s">
        <v>62</v>
      </c>
      <c r="B105">
        <v>2</v>
      </c>
      <c r="C105" s="1">
        <f t="shared" si="2"/>
        <v>1.4388489208633094E-2</v>
      </c>
    </row>
    <row r="106" spans="1:3">
      <c r="A106" t="s">
        <v>63</v>
      </c>
      <c r="B106">
        <v>4</v>
      </c>
      <c r="C106" s="1">
        <f t="shared" si="2"/>
        <v>2.8776978417266189E-2</v>
      </c>
    </row>
    <row r="107" spans="1:3">
      <c r="A107" t="s">
        <v>64</v>
      </c>
      <c r="B107">
        <v>2</v>
      </c>
      <c r="C107" s="1">
        <f t="shared" si="2"/>
        <v>1.4388489208633094E-2</v>
      </c>
    </row>
    <row r="108" spans="1:3">
      <c r="A108" t="s">
        <v>65</v>
      </c>
      <c r="B108">
        <v>1</v>
      </c>
      <c r="C108" s="1">
        <f t="shared" si="2"/>
        <v>7.1942446043165471E-3</v>
      </c>
    </row>
    <row r="109" spans="1:3">
      <c r="A109" t="s">
        <v>66</v>
      </c>
      <c r="B109">
        <v>2</v>
      </c>
      <c r="C109" s="1">
        <f t="shared" si="2"/>
        <v>1.4388489208633094E-2</v>
      </c>
    </row>
    <row r="110" spans="1:3">
      <c r="A110" t="s">
        <v>67</v>
      </c>
      <c r="B110">
        <v>2</v>
      </c>
      <c r="C110" s="1">
        <f t="shared" si="2"/>
        <v>1.4388489208633094E-2</v>
      </c>
    </row>
    <row r="111" spans="1:3">
      <c r="A111" t="s">
        <v>73</v>
      </c>
      <c r="B111">
        <v>1</v>
      </c>
      <c r="C111" s="1">
        <f t="shared" si="2"/>
        <v>7.1942446043165471E-3</v>
      </c>
    </row>
    <row r="112" spans="1:3">
      <c r="A112" t="s">
        <v>68</v>
      </c>
      <c r="B112">
        <v>4</v>
      </c>
      <c r="C112" s="1">
        <f t="shared" si="2"/>
        <v>2.8776978417266189E-2</v>
      </c>
    </row>
    <row r="113" spans="1:3">
      <c r="A113" t="s">
        <v>69</v>
      </c>
      <c r="B113">
        <v>12</v>
      </c>
      <c r="C113" s="1">
        <f t="shared" si="2"/>
        <v>8.6330935251798566E-2</v>
      </c>
    </row>
    <row r="114" spans="1:3">
      <c r="A114" t="s">
        <v>70</v>
      </c>
      <c r="B114">
        <v>1</v>
      </c>
      <c r="C114" s="1">
        <f t="shared" si="2"/>
        <v>7.1942446043165471E-3</v>
      </c>
    </row>
    <row r="115" spans="1:3">
      <c r="A115" t="s">
        <v>71</v>
      </c>
      <c r="B115">
        <v>7</v>
      </c>
      <c r="C115" s="1">
        <f t="shared" si="2"/>
        <v>5.0359712230215826E-2</v>
      </c>
    </row>
    <row r="116" spans="1:3">
      <c r="A116" t="s">
        <v>72</v>
      </c>
      <c r="B116">
        <v>1</v>
      </c>
      <c r="C116" s="1">
        <f t="shared" si="2"/>
        <v>7.1942446043165471E-3</v>
      </c>
    </row>
    <row r="117" spans="1:3" s="4" customFormat="1">
      <c r="A117" s="4" t="s">
        <v>5</v>
      </c>
      <c r="B117" s="4">
        <f>SUM(B96:B116)</f>
        <v>84</v>
      </c>
      <c r="C117" s="1">
        <f t="shared" si="2"/>
        <v>0.60431654676258995</v>
      </c>
    </row>
    <row r="118" spans="1:3" s="4" customFormat="1">
      <c r="A118" s="4" t="s">
        <v>49</v>
      </c>
      <c r="B118" s="4">
        <v>55</v>
      </c>
      <c r="C118" s="1">
        <f t="shared" si="2"/>
        <v>0.39568345323741005</v>
      </c>
    </row>
    <row r="119" spans="1:3" s="4" customFormat="1"/>
    <row r="120" spans="1:3" s="4" customFormat="1"/>
    <row r="121" spans="1:3" s="4" customFormat="1"/>
    <row r="123" spans="1:3" s="8" customFormat="1">
      <c r="A123" s="8" t="s">
        <v>74</v>
      </c>
    </row>
    <row r="124" spans="1:3">
      <c r="A124" t="s">
        <v>91</v>
      </c>
      <c r="B124">
        <v>18</v>
      </c>
      <c r="C124" s="1">
        <f>B124/139</f>
        <v>0.12949640287769784</v>
      </c>
    </row>
    <row r="125" spans="1:3">
      <c r="A125" t="s">
        <v>92</v>
      </c>
      <c r="B125">
        <v>52</v>
      </c>
      <c r="C125" s="1">
        <f>B125/139</f>
        <v>0.37410071942446044</v>
      </c>
    </row>
    <row r="126" spans="1:3">
      <c r="A126" t="s">
        <v>98</v>
      </c>
      <c r="B126">
        <v>33</v>
      </c>
      <c r="C126" s="1">
        <f>B126/139</f>
        <v>0.23741007194244604</v>
      </c>
    </row>
    <row r="127" spans="1:3">
      <c r="A127" t="s">
        <v>93</v>
      </c>
      <c r="B127">
        <v>15</v>
      </c>
      <c r="C127" s="1">
        <f>B127/139</f>
        <v>0.1079136690647482</v>
      </c>
    </row>
    <row r="128" spans="1:3">
      <c r="A128" t="s">
        <v>94</v>
      </c>
      <c r="B128">
        <v>20</v>
      </c>
      <c r="C128" s="1">
        <f>B128/139</f>
        <v>0.14388489208633093</v>
      </c>
    </row>
    <row r="129" spans="1:3">
      <c r="C129" s="1"/>
    </row>
    <row r="130" spans="1:3">
      <c r="A130" t="s">
        <v>5</v>
      </c>
      <c r="B130">
        <f>SUM(B124:B129)</f>
        <v>138</v>
      </c>
      <c r="C130" s="1">
        <f>B130/139</f>
        <v>0.9928057553956835</v>
      </c>
    </row>
    <row r="131" spans="1:3">
      <c r="A131" t="s">
        <v>49</v>
      </c>
      <c r="B131">
        <v>1</v>
      </c>
      <c r="C131" s="1">
        <f>B131/139</f>
        <v>7.1942446043165471E-3</v>
      </c>
    </row>
    <row r="132" spans="1:3">
      <c r="C132" s="1"/>
    </row>
    <row r="133" spans="1:3" s="8" customFormat="1">
      <c r="A133" s="17" t="s">
        <v>81</v>
      </c>
      <c r="C133" s="10"/>
    </row>
    <row r="134" spans="1:3">
      <c r="C134" s="1"/>
    </row>
    <row r="135" spans="1:3">
      <c r="A135" t="s">
        <v>75</v>
      </c>
      <c r="B135">
        <v>11</v>
      </c>
      <c r="C135" s="1">
        <f t="shared" ref="C135:C140" si="3">B135/139</f>
        <v>7.9136690647482008E-2</v>
      </c>
    </row>
    <row r="136" spans="1:3">
      <c r="A136" t="s">
        <v>76</v>
      </c>
      <c r="B136">
        <v>60</v>
      </c>
      <c r="C136" s="1">
        <f t="shared" si="3"/>
        <v>0.43165467625899279</v>
      </c>
    </row>
    <row r="137" spans="1:3">
      <c r="A137" t="s">
        <v>77</v>
      </c>
      <c r="B137">
        <v>46</v>
      </c>
      <c r="C137" s="1">
        <f t="shared" si="3"/>
        <v>0.33093525179856115</v>
      </c>
    </row>
    <row r="138" spans="1:3">
      <c r="A138" t="s">
        <v>78</v>
      </c>
      <c r="B138">
        <v>12</v>
      </c>
      <c r="C138" s="1">
        <f t="shared" si="3"/>
        <v>8.6330935251798566E-2</v>
      </c>
    </row>
    <row r="139" spans="1:3">
      <c r="A139" t="s">
        <v>79</v>
      </c>
      <c r="B139">
        <v>3</v>
      </c>
      <c r="C139" s="1">
        <f t="shared" si="3"/>
        <v>2.1582733812949641E-2</v>
      </c>
    </row>
    <row r="140" spans="1:3">
      <c r="A140" t="s">
        <v>80</v>
      </c>
      <c r="B140">
        <v>0</v>
      </c>
      <c r="C140" s="1">
        <f t="shared" si="3"/>
        <v>0</v>
      </c>
    </row>
    <row r="141" spans="1:3">
      <c r="C141" s="1"/>
    </row>
    <row r="142" spans="1:3">
      <c r="A142" t="s">
        <v>5</v>
      </c>
      <c r="B142">
        <f>SUM(B135:B141)</f>
        <v>132</v>
      </c>
      <c r="C142" s="1">
        <f>B142/139</f>
        <v>0.94964028776978415</v>
      </c>
    </row>
    <row r="143" spans="1:3">
      <c r="A143" t="s">
        <v>49</v>
      </c>
      <c r="B143">
        <v>7</v>
      </c>
      <c r="C143" s="1">
        <f>B143/139</f>
        <v>5.0359712230215826E-2</v>
      </c>
    </row>
    <row r="145" spans="1:8" s="8" customFormat="1">
      <c r="A145" s="2" t="s">
        <v>868</v>
      </c>
    </row>
    <row r="146" spans="1:8">
      <c r="B146" t="s">
        <v>91</v>
      </c>
      <c r="C146" t="s">
        <v>92</v>
      </c>
      <c r="D146" t="s">
        <v>93</v>
      </c>
      <c r="E146" t="s">
        <v>94</v>
      </c>
      <c r="F146" t="s">
        <v>95</v>
      </c>
      <c r="G146" t="s">
        <v>5</v>
      </c>
      <c r="H146" t="s">
        <v>870</v>
      </c>
    </row>
    <row r="147" spans="1:8">
      <c r="A147" t="s">
        <v>82</v>
      </c>
      <c r="B147">
        <v>44</v>
      </c>
      <c r="C147">
        <v>53</v>
      </c>
      <c r="D147">
        <v>19</v>
      </c>
      <c r="E147">
        <v>13</v>
      </c>
      <c r="F147">
        <v>6</v>
      </c>
      <c r="G147">
        <f t="shared" ref="G147:G155" si="4">SUM(B147:F147)</f>
        <v>135</v>
      </c>
      <c r="H147" s="1">
        <f t="shared" ref="H147:H155" si="5">G147/139</f>
        <v>0.97122302158273377</v>
      </c>
    </row>
    <row r="148" spans="1:8">
      <c r="A148" t="s">
        <v>83</v>
      </c>
      <c r="B148">
        <v>20</v>
      </c>
      <c r="C148">
        <v>29</v>
      </c>
      <c r="D148">
        <v>34</v>
      </c>
      <c r="E148">
        <v>29</v>
      </c>
      <c r="F148">
        <v>13</v>
      </c>
      <c r="G148">
        <f t="shared" si="4"/>
        <v>125</v>
      </c>
      <c r="H148" s="1">
        <f t="shared" si="5"/>
        <v>0.89928057553956831</v>
      </c>
    </row>
    <row r="149" spans="1:8">
      <c r="A149" t="s">
        <v>84</v>
      </c>
      <c r="B149">
        <v>9</v>
      </c>
      <c r="C149">
        <v>44</v>
      </c>
      <c r="D149">
        <v>26</v>
      </c>
      <c r="E149">
        <v>32</v>
      </c>
      <c r="F149">
        <v>16</v>
      </c>
      <c r="G149">
        <f t="shared" si="4"/>
        <v>127</v>
      </c>
      <c r="H149" s="1">
        <f t="shared" si="5"/>
        <v>0.91366906474820142</v>
      </c>
    </row>
    <row r="150" spans="1:8">
      <c r="A150" t="s">
        <v>85</v>
      </c>
      <c r="B150">
        <v>6</v>
      </c>
      <c r="C150">
        <v>29</v>
      </c>
      <c r="D150">
        <v>35</v>
      </c>
      <c r="E150">
        <v>30</v>
      </c>
      <c r="F150">
        <v>22</v>
      </c>
      <c r="G150">
        <f t="shared" si="4"/>
        <v>122</v>
      </c>
      <c r="H150" s="1">
        <f t="shared" si="5"/>
        <v>0.87769784172661869</v>
      </c>
    </row>
    <row r="151" spans="1:8">
      <c r="A151" t="s">
        <v>90</v>
      </c>
      <c r="B151">
        <v>17</v>
      </c>
      <c r="C151">
        <v>43</v>
      </c>
      <c r="D151">
        <v>26</v>
      </c>
      <c r="E151">
        <v>15</v>
      </c>
      <c r="F151">
        <v>21</v>
      </c>
      <c r="G151">
        <f t="shared" si="4"/>
        <v>122</v>
      </c>
      <c r="H151" s="1">
        <f t="shared" si="5"/>
        <v>0.87769784172661869</v>
      </c>
    </row>
    <row r="152" spans="1:8">
      <c r="A152" t="s">
        <v>86</v>
      </c>
      <c r="B152">
        <v>18</v>
      </c>
      <c r="C152">
        <v>67</v>
      </c>
      <c r="D152">
        <v>15</v>
      </c>
      <c r="E152">
        <v>13</v>
      </c>
      <c r="F152">
        <v>14</v>
      </c>
      <c r="G152">
        <f t="shared" si="4"/>
        <v>127</v>
      </c>
      <c r="H152" s="1">
        <f t="shared" si="5"/>
        <v>0.91366906474820142</v>
      </c>
    </row>
    <row r="153" spans="1:8">
      <c r="A153" t="s">
        <v>87</v>
      </c>
      <c r="B153">
        <v>21</v>
      </c>
      <c r="C153">
        <v>49</v>
      </c>
      <c r="D153">
        <v>21</v>
      </c>
      <c r="E153">
        <v>16</v>
      </c>
      <c r="F153">
        <v>18</v>
      </c>
      <c r="G153">
        <f t="shared" si="4"/>
        <v>125</v>
      </c>
      <c r="H153" s="1">
        <f t="shared" si="5"/>
        <v>0.89928057553956831</v>
      </c>
    </row>
    <row r="154" spans="1:8">
      <c r="A154" t="s">
        <v>88</v>
      </c>
      <c r="B154">
        <v>4</v>
      </c>
      <c r="C154">
        <v>5</v>
      </c>
      <c r="D154">
        <v>29</v>
      </c>
      <c r="E154">
        <v>71</v>
      </c>
      <c r="F154">
        <v>15</v>
      </c>
      <c r="G154">
        <f t="shared" si="4"/>
        <v>124</v>
      </c>
      <c r="H154" s="1">
        <f t="shared" si="5"/>
        <v>0.8920863309352518</v>
      </c>
    </row>
    <row r="155" spans="1:8">
      <c r="A155" t="s">
        <v>89</v>
      </c>
      <c r="B155">
        <v>8</v>
      </c>
      <c r="C155">
        <v>42</v>
      </c>
      <c r="D155">
        <v>29</v>
      </c>
      <c r="E155">
        <v>19</v>
      </c>
      <c r="F155">
        <v>21</v>
      </c>
      <c r="G155">
        <f t="shared" si="4"/>
        <v>119</v>
      </c>
      <c r="H155" s="1">
        <f t="shared" si="5"/>
        <v>0.85611510791366907</v>
      </c>
    </row>
    <row r="157" spans="1:8">
      <c r="H157" s="16" t="s">
        <v>869</v>
      </c>
    </row>
    <row r="160" spans="1:8" s="17" customFormat="1">
      <c r="A160" s="17" t="s">
        <v>96</v>
      </c>
    </row>
    <row r="162" spans="1:3">
      <c r="A162" t="s">
        <v>91</v>
      </c>
      <c r="B162">
        <v>71</v>
      </c>
      <c r="C162" s="1">
        <f>B162/139</f>
        <v>0.51079136690647486</v>
      </c>
    </row>
    <row r="163" spans="1:3">
      <c r="A163" t="s">
        <v>92</v>
      </c>
      <c r="B163">
        <v>44</v>
      </c>
      <c r="C163" s="1">
        <f>B163/139</f>
        <v>0.31654676258992803</v>
      </c>
    </row>
    <row r="164" spans="1:3">
      <c r="A164" t="s">
        <v>97</v>
      </c>
      <c r="B164">
        <v>8</v>
      </c>
      <c r="C164" s="1">
        <f>B164/139</f>
        <v>5.7553956834532377E-2</v>
      </c>
    </row>
    <row r="165" spans="1:3">
      <c r="A165" t="s">
        <v>93</v>
      </c>
      <c r="B165">
        <v>8</v>
      </c>
      <c r="C165" s="1">
        <f>B165/139</f>
        <v>5.7553956834532377E-2</v>
      </c>
    </row>
    <row r="166" spans="1:3">
      <c r="A166" t="s">
        <v>94</v>
      </c>
      <c r="B166">
        <v>5</v>
      </c>
      <c r="C166" s="1">
        <f>B166/139</f>
        <v>3.5971223021582732E-2</v>
      </c>
    </row>
    <row r="167" spans="1:3">
      <c r="C167" s="1"/>
    </row>
    <row r="168" spans="1:3">
      <c r="A168" t="s">
        <v>5</v>
      </c>
      <c r="B168">
        <f>SUM(B162:B167)</f>
        <v>136</v>
      </c>
      <c r="C168" s="1">
        <f>B168/139</f>
        <v>0.97841726618705038</v>
      </c>
    </row>
    <row r="169" spans="1:3">
      <c r="A169" t="s">
        <v>49</v>
      </c>
      <c r="B169">
        <v>3</v>
      </c>
      <c r="C169" s="1">
        <f>B169/139</f>
        <v>2.1582733812949641E-2</v>
      </c>
    </row>
    <row r="176" spans="1:3" s="17" customFormat="1">
      <c r="A176" s="17" t="s">
        <v>99</v>
      </c>
    </row>
    <row r="178" spans="1:3">
      <c r="A178" t="s">
        <v>91</v>
      </c>
      <c r="B178">
        <v>57</v>
      </c>
      <c r="C178" s="1">
        <f>B178/139</f>
        <v>0.41007194244604317</v>
      </c>
    </row>
    <row r="179" spans="1:3">
      <c r="A179" t="s">
        <v>92</v>
      </c>
      <c r="B179">
        <v>48</v>
      </c>
      <c r="C179" s="1">
        <f>B179/139</f>
        <v>0.34532374100719426</v>
      </c>
    </row>
    <row r="180" spans="1:3">
      <c r="A180" t="s">
        <v>97</v>
      </c>
      <c r="B180">
        <v>27</v>
      </c>
      <c r="C180" s="1">
        <f>B180/139</f>
        <v>0.19424460431654678</v>
      </c>
    </row>
    <row r="181" spans="1:3">
      <c r="A181" t="s">
        <v>93</v>
      </c>
      <c r="B181">
        <v>2</v>
      </c>
      <c r="C181" s="1">
        <f>B181/139</f>
        <v>1.4388489208633094E-2</v>
      </c>
    </row>
    <row r="182" spans="1:3">
      <c r="A182" t="s">
        <v>94</v>
      </c>
      <c r="B182">
        <v>3</v>
      </c>
      <c r="C182" s="1">
        <f>B182/139</f>
        <v>2.1582733812949641E-2</v>
      </c>
    </row>
    <row r="183" spans="1:3">
      <c r="C183" s="1"/>
    </row>
    <row r="184" spans="1:3">
      <c r="A184" t="s">
        <v>5</v>
      </c>
      <c r="B184">
        <f>SUM(B178:B183)</f>
        <v>137</v>
      </c>
      <c r="C184" s="1">
        <f>B184/139</f>
        <v>0.98561151079136688</v>
      </c>
    </row>
    <row r="185" spans="1:3">
      <c r="A185" t="s">
        <v>49</v>
      </c>
      <c r="B185">
        <v>2</v>
      </c>
      <c r="C185" s="1">
        <f>B185/139</f>
        <v>1.4388489208633094E-2</v>
      </c>
    </row>
    <row r="186" spans="1:3">
      <c r="C186" s="1"/>
    </row>
    <row r="191" spans="1:3" s="17" customFormat="1">
      <c r="A191" s="17" t="s">
        <v>100</v>
      </c>
    </row>
    <row r="193" spans="1:3">
      <c r="A193" t="s">
        <v>91</v>
      </c>
      <c r="B193">
        <v>86</v>
      </c>
      <c r="C193" s="1">
        <f>B193/139</f>
        <v>0.61870503597122306</v>
      </c>
    </row>
    <row r="194" spans="1:3">
      <c r="A194" t="s">
        <v>92</v>
      </c>
      <c r="B194">
        <v>33</v>
      </c>
      <c r="C194" s="1">
        <f>B194/139</f>
        <v>0.23741007194244604</v>
      </c>
    </row>
    <row r="195" spans="1:3">
      <c r="A195" t="s">
        <v>97</v>
      </c>
      <c r="B195">
        <v>12</v>
      </c>
      <c r="C195" s="1">
        <f>B195/139</f>
        <v>8.6330935251798566E-2</v>
      </c>
    </row>
    <row r="196" spans="1:3">
      <c r="A196" t="s">
        <v>93</v>
      </c>
      <c r="B196">
        <v>4</v>
      </c>
      <c r="C196" s="1">
        <f>B196/139</f>
        <v>2.8776978417266189E-2</v>
      </c>
    </row>
    <row r="197" spans="1:3">
      <c r="A197" t="s">
        <v>94</v>
      </c>
      <c r="B197">
        <v>1</v>
      </c>
      <c r="C197" s="1">
        <f>B197/139</f>
        <v>7.1942446043165471E-3</v>
      </c>
    </row>
    <row r="198" spans="1:3">
      <c r="C198" s="1"/>
    </row>
    <row r="199" spans="1:3">
      <c r="A199" t="s">
        <v>5</v>
      </c>
      <c r="B199">
        <f>SUM(B193:B198)</f>
        <v>136</v>
      </c>
      <c r="C199" s="1">
        <f>B199/139</f>
        <v>0.97841726618705038</v>
      </c>
    </row>
    <row r="200" spans="1:3">
      <c r="A200" t="s">
        <v>49</v>
      </c>
      <c r="B200">
        <v>3</v>
      </c>
      <c r="C200" s="1">
        <f>B200/139</f>
        <v>2.1582733812949641E-2</v>
      </c>
    </row>
    <row r="208" spans="1:3">
      <c r="A208" s="17" t="s">
        <v>101</v>
      </c>
    </row>
    <row r="209" spans="1:8">
      <c r="B209" t="s">
        <v>91</v>
      </c>
      <c r="C209" t="s">
        <v>92</v>
      </c>
      <c r="D209" t="s">
        <v>93</v>
      </c>
      <c r="E209" t="s">
        <v>94</v>
      </c>
      <c r="F209" t="s">
        <v>109</v>
      </c>
      <c r="G209" t="s">
        <v>5</v>
      </c>
      <c r="H209" t="s">
        <v>27</v>
      </c>
    </row>
    <row r="210" spans="1:8">
      <c r="A210" t="s">
        <v>102</v>
      </c>
      <c r="B210">
        <v>36</v>
      </c>
      <c r="C210">
        <v>52</v>
      </c>
      <c r="D210">
        <v>15</v>
      </c>
      <c r="E210">
        <v>9</v>
      </c>
      <c r="F210">
        <v>10</v>
      </c>
      <c r="G210">
        <f t="shared" ref="G210:G216" si="6">SUM(B210:F210)</f>
        <v>122</v>
      </c>
      <c r="H210" s="1">
        <f t="shared" ref="H210:H216" si="7">G210/139</f>
        <v>0.87769784172661869</v>
      </c>
    </row>
    <row r="211" spans="1:8">
      <c r="A211" t="s">
        <v>103</v>
      </c>
      <c r="B211">
        <v>38</v>
      </c>
      <c r="C211">
        <v>45</v>
      </c>
      <c r="D211">
        <v>21</v>
      </c>
      <c r="E211">
        <v>16</v>
      </c>
      <c r="F211">
        <v>11</v>
      </c>
      <c r="G211">
        <f t="shared" si="6"/>
        <v>131</v>
      </c>
      <c r="H211" s="1">
        <f t="shared" si="7"/>
        <v>0.94244604316546765</v>
      </c>
    </row>
    <row r="212" spans="1:8">
      <c r="A212" t="s">
        <v>104</v>
      </c>
      <c r="B212">
        <v>28</v>
      </c>
      <c r="C212">
        <v>27</v>
      </c>
      <c r="D212">
        <v>24</v>
      </c>
      <c r="E212">
        <v>26</v>
      </c>
      <c r="F212">
        <v>17</v>
      </c>
      <c r="G212">
        <f t="shared" si="6"/>
        <v>122</v>
      </c>
      <c r="H212" s="1">
        <f t="shared" si="7"/>
        <v>0.87769784172661869</v>
      </c>
    </row>
    <row r="213" spans="1:8">
      <c r="A213" t="s">
        <v>105</v>
      </c>
      <c r="B213">
        <v>38</v>
      </c>
      <c r="C213">
        <v>29</v>
      </c>
      <c r="D213">
        <v>18</v>
      </c>
      <c r="E213">
        <v>33</v>
      </c>
      <c r="F213">
        <v>11</v>
      </c>
      <c r="G213">
        <f t="shared" si="6"/>
        <v>129</v>
      </c>
      <c r="H213" s="1">
        <f t="shared" si="7"/>
        <v>0.92805755395683454</v>
      </c>
    </row>
    <row r="214" spans="1:8">
      <c r="A214" t="s">
        <v>106</v>
      </c>
      <c r="B214">
        <v>41</v>
      </c>
      <c r="C214">
        <v>51</v>
      </c>
      <c r="D214">
        <v>9</v>
      </c>
      <c r="E214">
        <v>9</v>
      </c>
      <c r="F214">
        <v>18</v>
      </c>
      <c r="G214">
        <f t="shared" si="6"/>
        <v>128</v>
      </c>
      <c r="H214" s="1">
        <f t="shared" si="7"/>
        <v>0.92086330935251803</v>
      </c>
    </row>
    <row r="215" spans="1:8">
      <c r="A215" t="s">
        <v>107</v>
      </c>
      <c r="B215">
        <v>49</v>
      </c>
      <c r="C215">
        <v>51</v>
      </c>
      <c r="D215">
        <v>8</v>
      </c>
      <c r="E215">
        <v>4</v>
      </c>
      <c r="F215">
        <v>16</v>
      </c>
      <c r="G215">
        <f t="shared" si="6"/>
        <v>128</v>
      </c>
      <c r="H215" s="1">
        <f t="shared" si="7"/>
        <v>0.92086330935251803</v>
      </c>
    </row>
    <row r="216" spans="1:8">
      <c r="A216" t="s">
        <v>108</v>
      </c>
      <c r="B216">
        <v>20</v>
      </c>
      <c r="C216">
        <v>32</v>
      </c>
      <c r="D216">
        <v>7</v>
      </c>
      <c r="E216">
        <v>9</v>
      </c>
      <c r="F216">
        <v>53</v>
      </c>
      <c r="G216">
        <f t="shared" si="6"/>
        <v>121</v>
      </c>
      <c r="H216" s="1">
        <f t="shared" si="7"/>
        <v>0.87050359712230219</v>
      </c>
    </row>
    <row r="217" spans="1:8">
      <c r="H217" s="16">
        <f>SUM(H210:H216)</f>
        <v>6.3381294964028774</v>
      </c>
    </row>
    <row r="219" spans="1:8">
      <c r="E219" t="s">
        <v>1089</v>
      </c>
    </row>
    <row r="222" spans="1:8">
      <c r="A222" t="s">
        <v>110</v>
      </c>
    </row>
    <row r="224" spans="1:8" s="17" customFormat="1">
      <c r="A224" s="17" t="s">
        <v>111</v>
      </c>
    </row>
    <row r="226" spans="1:8">
      <c r="B226" t="s">
        <v>91</v>
      </c>
      <c r="C226" t="s">
        <v>92</v>
      </c>
      <c r="D226" t="s">
        <v>93</v>
      </c>
      <c r="E226" t="s">
        <v>94</v>
      </c>
      <c r="F226" t="s">
        <v>109</v>
      </c>
      <c r="G226" t="s">
        <v>5</v>
      </c>
      <c r="H226" t="s">
        <v>870</v>
      </c>
    </row>
    <row r="227" spans="1:8">
      <c r="A227" t="s">
        <v>112</v>
      </c>
      <c r="B227">
        <v>8</v>
      </c>
      <c r="C227">
        <v>38</v>
      </c>
      <c r="D227">
        <v>37</v>
      </c>
      <c r="E227">
        <v>30</v>
      </c>
      <c r="F227">
        <v>18</v>
      </c>
      <c r="G227">
        <f t="shared" ref="G227:G233" si="8">SUM(B227:F227)</f>
        <v>131</v>
      </c>
      <c r="H227" s="1">
        <f t="shared" ref="H227:H232" si="9">G227/139</f>
        <v>0.94244604316546765</v>
      </c>
    </row>
    <row r="228" spans="1:8">
      <c r="A228" t="s">
        <v>113</v>
      </c>
      <c r="B228">
        <v>11</v>
      </c>
      <c r="C228">
        <v>62</v>
      </c>
      <c r="D228">
        <v>32</v>
      </c>
      <c r="E228">
        <v>18</v>
      </c>
      <c r="F228">
        <v>9</v>
      </c>
      <c r="G228">
        <f t="shared" si="8"/>
        <v>132</v>
      </c>
      <c r="H228" s="1">
        <f t="shared" si="9"/>
        <v>0.94964028776978415</v>
      </c>
    </row>
    <row r="229" spans="1:8">
      <c r="A229" t="s">
        <v>114</v>
      </c>
      <c r="B229">
        <v>4</v>
      </c>
      <c r="C229">
        <v>13</v>
      </c>
      <c r="D229">
        <v>37</v>
      </c>
      <c r="E229">
        <v>63</v>
      </c>
      <c r="F229">
        <v>11</v>
      </c>
      <c r="G229">
        <f t="shared" si="8"/>
        <v>128</v>
      </c>
      <c r="H229" s="1">
        <f t="shared" si="9"/>
        <v>0.92086330935251803</v>
      </c>
    </row>
    <row r="230" spans="1:8">
      <c r="A230" t="s">
        <v>115</v>
      </c>
      <c r="B230">
        <v>3</v>
      </c>
      <c r="C230">
        <v>24</v>
      </c>
      <c r="D230">
        <v>40</v>
      </c>
      <c r="E230">
        <v>47</v>
      </c>
      <c r="F230">
        <v>13</v>
      </c>
      <c r="G230">
        <f t="shared" si="8"/>
        <v>127</v>
      </c>
      <c r="H230" s="1">
        <f t="shared" si="9"/>
        <v>0.91366906474820142</v>
      </c>
    </row>
    <row r="231" spans="1:8">
      <c r="A231" t="s">
        <v>116</v>
      </c>
      <c r="B231">
        <v>4</v>
      </c>
      <c r="C231">
        <v>43</v>
      </c>
      <c r="D231">
        <v>34</v>
      </c>
      <c r="E231">
        <v>29</v>
      </c>
      <c r="F231">
        <v>18</v>
      </c>
      <c r="G231">
        <f t="shared" si="8"/>
        <v>128</v>
      </c>
      <c r="H231" s="1">
        <f t="shared" si="9"/>
        <v>0.92086330935251803</v>
      </c>
    </row>
    <row r="232" spans="1:8">
      <c r="A232" t="s">
        <v>117</v>
      </c>
      <c r="B232">
        <v>12</v>
      </c>
      <c r="C232">
        <v>53</v>
      </c>
      <c r="D232">
        <v>21</v>
      </c>
      <c r="E232">
        <v>17</v>
      </c>
      <c r="F232">
        <v>25</v>
      </c>
      <c r="G232">
        <f t="shared" si="8"/>
        <v>128</v>
      </c>
      <c r="H232" s="1">
        <f t="shared" si="9"/>
        <v>0.92086330935251803</v>
      </c>
    </row>
    <row r="233" spans="1:8">
      <c r="A233" t="s">
        <v>118</v>
      </c>
      <c r="B233">
        <v>30</v>
      </c>
      <c r="C233">
        <v>67</v>
      </c>
      <c r="D233">
        <v>18</v>
      </c>
      <c r="E233">
        <v>9</v>
      </c>
      <c r="F233">
        <v>10</v>
      </c>
      <c r="G233">
        <f t="shared" si="8"/>
        <v>134</v>
      </c>
      <c r="H233" s="1">
        <f>G233/139</f>
        <v>0.96402877697841727</v>
      </c>
    </row>
    <row r="234" spans="1:8">
      <c r="H234" s="16">
        <f>SUM(H227:H233)</f>
        <v>6.5323741007194256</v>
      </c>
    </row>
    <row r="235" spans="1:8">
      <c r="A235" t="s">
        <v>119</v>
      </c>
    </row>
    <row r="238" spans="1:8" s="17" customFormat="1">
      <c r="A238" s="17" t="s">
        <v>120</v>
      </c>
    </row>
    <row r="240" spans="1:8">
      <c r="A240" t="s">
        <v>126</v>
      </c>
      <c r="B240">
        <v>100</v>
      </c>
      <c r="C240" s="1">
        <f t="shared" ref="C240:C247" si="10">B240/139</f>
        <v>0.71942446043165464</v>
      </c>
    </row>
    <row r="241" spans="1:3">
      <c r="A241" t="s">
        <v>121</v>
      </c>
      <c r="B241">
        <v>2</v>
      </c>
      <c r="C241" s="1">
        <f t="shared" si="10"/>
        <v>1.4388489208633094E-2</v>
      </c>
    </row>
    <row r="242" spans="1:3">
      <c r="A242" t="s">
        <v>122</v>
      </c>
      <c r="B242">
        <v>5</v>
      </c>
      <c r="C242" s="1">
        <f t="shared" si="10"/>
        <v>3.5971223021582732E-2</v>
      </c>
    </row>
    <row r="243" spans="1:3">
      <c r="A243" t="s">
        <v>127</v>
      </c>
      <c r="B243">
        <v>9</v>
      </c>
      <c r="C243" s="1">
        <f t="shared" si="10"/>
        <v>6.4748201438848921E-2</v>
      </c>
    </row>
    <row r="244" spans="1:3">
      <c r="A244" t="s">
        <v>123</v>
      </c>
      <c r="B244">
        <v>1</v>
      </c>
      <c r="C244" s="1">
        <f t="shared" si="10"/>
        <v>7.1942446043165471E-3</v>
      </c>
    </row>
    <row r="245" spans="1:3">
      <c r="A245" t="s">
        <v>124</v>
      </c>
      <c r="B245">
        <v>1</v>
      </c>
      <c r="C245" s="1">
        <f t="shared" si="10"/>
        <v>7.1942446043165471E-3</v>
      </c>
    </row>
    <row r="246" spans="1:3">
      <c r="A246" t="s">
        <v>125</v>
      </c>
      <c r="B246">
        <v>1</v>
      </c>
      <c r="C246" s="1">
        <f t="shared" si="10"/>
        <v>7.1942446043165471E-3</v>
      </c>
    </row>
    <row r="247" spans="1:3">
      <c r="A247" t="s">
        <v>13</v>
      </c>
      <c r="B247">
        <v>20</v>
      </c>
      <c r="C247" s="1">
        <f t="shared" si="10"/>
        <v>0.14388489208633093</v>
      </c>
    </row>
    <row r="249" spans="1:3">
      <c r="A249" t="s">
        <v>5</v>
      </c>
      <c r="B249">
        <v>139</v>
      </c>
    </row>
    <row r="253" spans="1:3" s="17" customFormat="1">
      <c r="A253" s="17" t="s">
        <v>128</v>
      </c>
    </row>
    <row r="255" spans="1:3">
      <c r="A255" t="s">
        <v>129</v>
      </c>
      <c r="B255">
        <v>46</v>
      </c>
      <c r="C255" s="1">
        <f>B255/139</f>
        <v>0.33093525179856115</v>
      </c>
    </row>
    <row r="256" spans="1:3">
      <c r="A256" t="s">
        <v>130</v>
      </c>
      <c r="B256">
        <v>88</v>
      </c>
      <c r="C256" s="1">
        <f>B256/139</f>
        <v>0.63309352517985606</v>
      </c>
    </row>
    <row r="257" spans="1:3">
      <c r="C257" s="1"/>
    </row>
    <row r="258" spans="1:3">
      <c r="A258" t="s">
        <v>5</v>
      </c>
      <c r="B258">
        <f>SUM(B255:B257)</f>
        <v>134</v>
      </c>
      <c r="C258" s="1">
        <f>B258/139</f>
        <v>0.96402877697841727</v>
      </c>
    </row>
    <row r="259" spans="1:3">
      <c r="A259" t="s">
        <v>49</v>
      </c>
      <c r="B259">
        <v>5</v>
      </c>
      <c r="C259" s="1">
        <f>B259/139</f>
        <v>3.5971223021582732E-2</v>
      </c>
    </row>
    <row r="268" spans="1:3" s="17" customFormat="1">
      <c r="A268" s="17" t="s">
        <v>131</v>
      </c>
    </row>
    <row r="270" spans="1:3">
      <c r="A270" t="s">
        <v>132</v>
      </c>
      <c r="B270">
        <v>33</v>
      </c>
      <c r="C270" s="1">
        <f>B270/46</f>
        <v>0.71739130434782605</v>
      </c>
    </row>
    <row r="271" spans="1:3">
      <c r="A271" t="s">
        <v>130</v>
      </c>
      <c r="B271">
        <v>13</v>
      </c>
      <c r="C271" s="1">
        <f>B271/46</f>
        <v>0.28260869565217389</v>
      </c>
    </row>
    <row r="272" spans="1:3">
      <c r="C272" s="1"/>
    </row>
    <row r="273" spans="1:3">
      <c r="A273" t="s">
        <v>5</v>
      </c>
      <c r="B273">
        <f>SUM(B270:B272)</f>
        <v>46</v>
      </c>
      <c r="C273" s="1">
        <f>B273/139</f>
        <v>0.33093525179856115</v>
      </c>
    </row>
    <row r="274" spans="1:3">
      <c r="A274" t="s">
        <v>49</v>
      </c>
      <c r="B274">
        <v>93</v>
      </c>
      <c r="C274" s="1">
        <f>B274/139</f>
        <v>0.6690647482014388</v>
      </c>
    </row>
    <row r="284" spans="1:3" s="8" customFormat="1">
      <c r="A284" s="8" t="s">
        <v>871</v>
      </c>
    </row>
    <row r="286" spans="1:3">
      <c r="A286" t="s">
        <v>129</v>
      </c>
      <c r="B286">
        <v>125</v>
      </c>
      <c r="C286" s="1">
        <f>B286/139</f>
        <v>0.89928057553956831</v>
      </c>
    </row>
    <row r="287" spans="1:3">
      <c r="A287" t="s">
        <v>130</v>
      </c>
      <c r="B287">
        <v>12</v>
      </c>
      <c r="C287" s="1">
        <f>B287/139</f>
        <v>8.6330935251798566E-2</v>
      </c>
    </row>
    <row r="288" spans="1:3">
      <c r="C288" s="1"/>
    </row>
    <row r="289" spans="1:3">
      <c r="A289" t="s">
        <v>5</v>
      </c>
      <c r="B289">
        <f>SUM(B286:B288)</f>
        <v>137</v>
      </c>
      <c r="C289" s="1">
        <f>B289/139</f>
        <v>0.98561151079136688</v>
      </c>
    </row>
    <row r="290" spans="1:3">
      <c r="A290" t="s">
        <v>49</v>
      </c>
      <c r="B290">
        <v>2</v>
      </c>
      <c r="C290" s="1">
        <f>B290/139</f>
        <v>1.4388489208633094E-2</v>
      </c>
    </row>
    <row r="291" spans="1:3">
      <c r="C291" s="1"/>
    </row>
    <row r="292" spans="1:3" s="8" customFormat="1">
      <c r="A292" s="8" t="s">
        <v>133</v>
      </c>
      <c r="C292" s="10"/>
    </row>
    <row r="293" spans="1:3">
      <c r="C293" s="1"/>
    </row>
    <row r="294" spans="1:3">
      <c r="A294" t="s">
        <v>129</v>
      </c>
      <c r="B294">
        <v>2</v>
      </c>
      <c r="C294" s="1">
        <f>B294/139</f>
        <v>1.4388489208633094E-2</v>
      </c>
    </row>
    <row r="295" spans="1:3">
      <c r="A295" t="s">
        <v>130</v>
      </c>
      <c r="B295">
        <v>6</v>
      </c>
      <c r="C295" s="1">
        <f>B295/139</f>
        <v>4.3165467625899283E-2</v>
      </c>
    </row>
    <row r="296" spans="1:3">
      <c r="C296" s="1"/>
    </row>
    <row r="297" spans="1:3">
      <c r="A297" t="s">
        <v>5</v>
      </c>
      <c r="B297">
        <v>8</v>
      </c>
      <c r="C297" s="1">
        <f>B297/139</f>
        <v>5.7553956834532377E-2</v>
      </c>
    </row>
    <row r="298" spans="1:3">
      <c r="A298" t="s">
        <v>49</v>
      </c>
      <c r="B298">
        <v>131</v>
      </c>
      <c r="C298" s="1">
        <f>B298/139</f>
        <v>0.94244604316546765</v>
      </c>
    </row>
    <row r="299" spans="1:3">
      <c r="C299" s="1"/>
    </row>
    <row r="300" spans="1:3" s="8" customFormat="1">
      <c r="A300" s="8" t="s">
        <v>134</v>
      </c>
      <c r="C300" s="10"/>
    </row>
    <row r="301" spans="1:3">
      <c r="C301" s="1"/>
    </row>
    <row r="302" spans="1:3">
      <c r="A302" t="s">
        <v>129</v>
      </c>
      <c r="B302">
        <v>107</v>
      </c>
      <c r="C302" s="1">
        <f>B302/139</f>
        <v>0.76978417266187049</v>
      </c>
    </row>
    <row r="303" spans="1:3">
      <c r="A303" t="s">
        <v>130</v>
      </c>
      <c r="B303">
        <v>25</v>
      </c>
      <c r="C303" s="1">
        <f>B303/139</f>
        <v>0.17985611510791366</v>
      </c>
    </row>
    <row r="304" spans="1:3">
      <c r="C304" s="1"/>
    </row>
    <row r="305" spans="1:3">
      <c r="A305" t="s">
        <v>5</v>
      </c>
      <c r="B305">
        <f>SUM(B302:B304)</f>
        <v>132</v>
      </c>
      <c r="C305" s="1">
        <f>B305/139</f>
        <v>0.94964028776978415</v>
      </c>
    </row>
    <row r="306" spans="1:3">
      <c r="A306" t="s">
        <v>49</v>
      </c>
      <c r="B306">
        <v>7</v>
      </c>
      <c r="C306" s="1">
        <f>B306/139</f>
        <v>5.0359712230215826E-2</v>
      </c>
    </row>
    <row r="307" spans="1:3">
      <c r="C307" s="1"/>
    </row>
    <row r="308" spans="1:3">
      <c r="C308" s="1"/>
    </row>
    <row r="309" spans="1:3" s="8" customFormat="1">
      <c r="A309" s="8" t="s">
        <v>133</v>
      </c>
      <c r="C309" s="10"/>
    </row>
    <row r="310" spans="1:3">
      <c r="C310" s="1"/>
    </row>
    <row r="311" spans="1:3">
      <c r="A311" t="s">
        <v>129</v>
      </c>
      <c r="B311">
        <v>10</v>
      </c>
      <c r="C311" s="1">
        <f>B311/139</f>
        <v>7.1942446043165464E-2</v>
      </c>
    </row>
    <row r="312" spans="1:3">
      <c r="A312" t="s">
        <v>130</v>
      </c>
      <c r="B312">
        <v>7</v>
      </c>
      <c r="C312" s="1">
        <f>B312/139</f>
        <v>5.0359712230215826E-2</v>
      </c>
    </row>
    <row r="313" spans="1:3">
      <c r="C313" s="1"/>
    </row>
    <row r="314" spans="1:3">
      <c r="A314" t="s">
        <v>5</v>
      </c>
      <c r="B314">
        <v>17</v>
      </c>
      <c r="C314" s="1">
        <f>B314/139</f>
        <v>0.1223021582733813</v>
      </c>
    </row>
    <row r="315" spans="1:3">
      <c r="A315" t="s">
        <v>49</v>
      </c>
      <c r="B315">
        <v>122</v>
      </c>
      <c r="C315" s="1">
        <f>B315/139</f>
        <v>0.87769784172661869</v>
      </c>
    </row>
    <row r="316" spans="1:3">
      <c r="C316" s="1"/>
    </row>
    <row r="317" spans="1:3" s="8" customFormat="1">
      <c r="A317" s="8" t="s">
        <v>135</v>
      </c>
      <c r="C317" s="10"/>
    </row>
    <row r="318" spans="1:3">
      <c r="C318" s="1"/>
    </row>
    <row r="319" spans="1:3">
      <c r="A319" t="s">
        <v>136</v>
      </c>
      <c r="B319">
        <v>21</v>
      </c>
      <c r="C319" s="1">
        <f>B319/139</f>
        <v>0.15107913669064749</v>
      </c>
    </row>
    <row r="320" spans="1:3">
      <c r="A320" t="s">
        <v>137</v>
      </c>
      <c r="B320">
        <v>29</v>
      </c>
      <c r="C320" s="1">
        <f>B320/139</f>
        <v>0.20863309352517986</v>
      </c>
    </row>
    <row r="321" spans="1:3">
      <c r="A321" t="s">
        <v>138</v>
      </c>
      <c r="B321">
        <v>32</v>
      </c>
      <c r="C321" s="1">
        <f>B321/139</f>
        <v>0.23021582733812951</v>
      </c>
    </row>
    <row r="322" spans="1:3">
      <c r="A322" t="s">
        <v>139</v>
      </c>
      <c r="B322">
        <v>6</v>
      </c>
      <c r="C322" s="1">
        <f>B322/139</f>
        <v>4.3165467625899283E-2</v>
      </c>
    </row>
    <row r="323" spans="1:3">
      <c r="A323" t="s">
        <v>176</v>
      </c>
      <c r="B323">
        <v>35</v>
      </c>
      <c r="C323" s="1">
        <f>B323/139</f>
        <v>0.25179856115107913</v>
      </c>
    </row>
    <row r="324" spans="1:3">
      <c r="C324" s="1"/>
    </row>
    <row r="325" spans="1:3">
      <c r="A325" t="s">
        <v>5</v>
      </c>
      <c r="B325">
        <f>SUM(B319:B324)</f>
        <v>123</v>
      </c>
      <c r="C325" s="1">
        <f>B325/139</f>
        <v>0.8848920863309353</v>
      </c>
    </row>
    <row r="326" spans="1:3">
      <c r="A326" t="s">
        <v>49</v>
      </c>
      <c r="B326">
        <v>16</v>
      </c>
      <c r="C326" s="1">
        <f>B326/139</f>
        <v>0.11510791366906475</v>
      </c>
    </row>
    <row r="327" spans="1:3">
      <c r="C327" s="1"/>
    </row>
    <row r="328" spans="1:3" s="8" customFormat="1">
      <c r="A328" s="8" t="s">
        <v>140</v>
      </c>
      <c r="C328" s="10"/>
    </row>
    <row r="329" spans="1:3">
      <c r="A329" t="s">
        <v>136</v>
      </c>
      <c r="B329">
        <v>15</v>
      </c>
      <c r="C329" s="1">
        <f>B329/139</f>
        <v>0.1079136690647482</v>
      </c>
    </row>
    <row r="330" spans="1:3">
      <c r="A330" t="s">
        <v>137</v>
      </c>
      <c r="B330">
        <v>29</v>
      </c>
      <c r="C330" s="1">
        <f>B330/139</f>
        <v>0.20863309352517986</v>
      </c>
    </row>
    <row r="331" spans="1:3">
      <c r="A331" t="s">
        <v>138</v>
      </c>
      <c r="B331">
        <v>30</v>
      </c>
      <c r="C331" s="1">
        <f>B331/139</f>
        <v>0.21582733812949639</v>
      </c>
    </row>
    <row r="332" spans="1:3">
      <c r="A332" t="s">
        <v>139</v>
      </c>
      <c r="B332">
        <v>10</v>
      </c>
      <c r="C332" s="1">
        <f>B332/139</f>
        <v>7.1942446043165464E-2</v>
      </c>
    </row>
    <row r="333" spans="1:3">
      <c r="A333" t="s">
        <v>176</v>
      </c>
      <c r="B333">
        <v>36</v>
      </c>
      <c r="C333" s="1">
        <f>B333/139</f>
        <v>0.25899280575539568</v>
      </c>
    </row>
    <row r="334" spans="1:3">
      <c r="C334" s="1"/>
    </row>
    <row r="335" spans="1:3">
      <c r="A335" t="s">
        <v>5</v>
      </c>
      <c r="B335">
        <f>SUM(B329:B334)</f>
        <v>120</v>
      </c>
      <c r="C335" s="1">
        <f>B335/139</f>
        <v>0.86330935251798557</v>
      </c>
    </row>
    <row r="336" spans="1:3">
      <c r="A336" t="s">
        <v>49</v>
      </c>
      <c r="B336">
        <v>19</v>
      </c>
      <c r="C336" s="1">
        <f>B336/139</f>
        <v>0.1366906474820144</v>
      </c>
    </row>
    <row r="338" spans="1:15" s="8" customFormat="1">
      <c r="A338" s="8" t="s">
        <v>187</v>
      </c>
    </row>
    <row r="340" spans="1:15">
      <c r="B340" s="16">
        <v>0</v>
      </c>
      <c r="C340" t="s">
        <v>193</v>
      </c>
      <c r="D340" s="6" t="s">
        <v>194</v>
      </c>
      <c r="E340" t="s">
        <v>195</v>
      </c>
      <c r="F340" t="s">
        <v>196</v>
      </c>
      <c r="G340" t="s">
        <v>197</v>
      </c>
      <c r="H340" t="s">
        <v>198</v>
      </c>
      <c r="I340" t="s">
        <v>199</v>
      </c>
      <c r="J340" t="s">
        <v>200</v>
      </c>
      <c r="K340" t="s">
        <v>201</v>
      </c>
      <c r="L340" t="s">
        <v>202</v>
      </c>
      <c r="M340" t="s">
        <v>203</v>
      </c>
      <c r="N340" t="s">
        <v>204</v>
      </c>
      <c r="O340" t="s">
        <v>205</v>
      </c>
    </row>
    <row r="341" spans="1:15">
      <c r="A341" t="s">
        <v>188</v>
      </c>
      <c r="B341">
        <v>64</v>
      </c>
      <c r="C341">
        <v>13</v>
      </c>
      <c r="D341">
        <v>22</v>
      </c>
      <c r="E341">
        <v>4</v>
      </c>
      <c r="F341">
        <v>19</v>
      </c>
      <c r="G341">
        <v>3</v>
      </c>
      <c r="H341">
        <v>1</v>
      </c>
      <c r="I341">
        <v>1</v>
      </c>
      <c r="J341">
        <v>2</v>
      </c>
      <c r="K341">
        <v>1</v>
      </c>
      <c r="L341">
        <v>2</v>
      </c>
      <c r="N341">
        <v>1</v>
      </c>
      <c r="O341">
        <v>1</v>
      </c>
    </row>
    <row r="342" spans="1:15">
      <c r="A342" t="s">
        <v>189</v>
      </c>
      <c r="B342">
        <v>19</v>
      </c>
      <c r="C342">
        <v>38</v>
      </c>
      <c r="D342">
        <v>40</v>
      </c>
      <c r="E342">
        <v>7</v>
      </c>
      <c r="F342">
        <v>9</v>
      </c>
      <c r="G342">
        <v>8</v>
      </c>
      <c r="H342">
        <v>3</v>
      </c>
      <c r="I342">
        <v>2</v>
      </c>
      <c r="J342">
        <v>2</v>
      </c>
      <c r="L342">
        <v>1</v>
      </c>
    </row>
    <row r="343" spans="1:15">
      <c r="A343" t="s">
        <v>190</v>
      </c>
      <c r="B343">
        <v>30</v>
      </c>
      <c r="C343">
        <v>3</v>
      </c>
      <c r="D343">
        <v>10</v>
      </c>
      <c r="E343">
        <v>3</v>
      </c>
      <c r="F343">
        <v>11</v>
      </c>
      <c r="G343">
        <v>6</v>
      </c>
      <c r="H343">
        <v>5</v>
      </c>
      <c r="I343">
        <v>7</v>
      </c>
      <c r="J343">
        <v>17</v>
      </c>
      <c r="K343">
        <v>6</v>
      </c>
      <c r="L343">
        <v>8</v>
      </c>
      <c r="M343">
        <v>14</v>
      </c>
      <c r="N343">
        <v>6</v>
      </c>
      <c r="O343">
        <v>1</v>
      </c>
    </row>
    <row r="344" spans="1:15">
      <c r="A344" t="s">
        <v>191</v>
      </c>
      <c r="B344">
        <v>4</v>
      </c>
      <c r="C344">
        <v>29</v>
      </c>
      <c r="D344">
        <v>27</v>
      </c>
      <c r="E344">
        <v>3</v>
      </c>
      <c r="F344">
        <v>12</v>
      </c>
      <c r="G344">
        <v>7</v>
      </c>
      <c r="H344">
        <v>11</v>
      </c>
      <c r="I344">
        <v>10</v>
      </c>
      <c r="J344">
        <v>9</v>
      </c>
      <c r="K344">
        <v>7</v>
      </c>
      <c r="L344">
        <v>3</v>
      </c>
      <c r="M344">
        <v>9</v>
      </c>
      <c r="N344">
        <v>6</v>
      </c>
    </row>
    <row r="345" spans="1:15">
      <c r="A345" t="s">
        <v>192</v>
      </c>
      <c r="B345">
        <v>23</v>
      </c>
      <c r="C345">
        <v>13</v>
      </c>
      <c r="D345">
        <v>29</v>
      </c>
      <c r="E345">
        <v>3</v>
      </c>
      <c r="F345">
        <v>24</v>
      </c>
      <c r="G345">
        <v>6</v>
      </c>
      <c r="H345">
        <v>7</v>
      </c>
      <c r="I345">
        <v>5</v>
      </c>
      <c r="J345">
        <v>3</v>
      </c>
      <c r="K345">
        <v>3</v>
      </c>
      <c r="L345">
        <v>2</v>
      </c>
      <c r="M345">
        <v>2</v>
      </c>
    </row>
    <row r="347" spans="1:15">
      <c r="A347" t="s">
        <v>5</v>
      </c>
      <c r="B347">
        <v>129</v>
      </c>
      <c r="C347" s="1">
        <f>B347/139</f>
        <v>0.92805755395683454</v>
      </c>
    </row>
    <row r="348" spans="1:15">
      <c r="A348" t="s">
        <v>49</v>
      </c>
      <c r="B348">
        <v>10</v>
      </c>
      <c r="C348" s="1">
        <f>B348/139</f>
        <v>7.1942446043165464E-2</v>
      </c>
    </row>
    <row r="353" spans="1:3" s="8" customFormat="1">
      <c r="A353" s="8" t="s">
        <v>141</v>
      </c>
    </row>
    <row r="355" spans="1:3">
      <c r="A355" t="s">
        <v>142</v>
      </c>
      <c r="B355">
        <v>49</v>
      </c>
      <c r="C355" s="1">
        <f>B355/139</f>
        <v>0.35251798561151076</v>
      </c>
    </row>
    <row r="356" spans="1:3">
      <c r="A356" t="s">
        <v>143</v>
      </c>
      <c r="B356">
        <v>46</v>
      </c>
      <c r="C356" s="1">
        <f>B356/139</f>
        <v>0.33093525179856115</v>
      </c>
    </row>
    <row r="357" spans="1:3">
      <c r="A357" t="s">
        <v>144</v>
      </c>
      <c r="B357">
        <v>35</v>
      </c>
      <c r="C357" s="1">
        <f>B357/139</f>
        <v>0.25179856115107913</v>
      </c>
    </row>
    <row r="358" spans="1:3">
      <c r="A358" t="s">
        <v>145</v>
      </c>
      <c r="B358">
        <v>8</v>
      </c>
      <c r="C358" s="1">
        <f>B358/139</f>
        <v>5.7553956834532377E-2</v>
      </c>
    </row>
    <row r="359" spans="1:3">
      <c r="A359" t="s">
        <v>95</v>
      </c>
      <c r="B359">
        <v>1</v>
      </c>
      <c r="C359" s="1">
        <f>B359/139</f>
        <v>7.1942446043165471E-3</v>
      </c>
    </row>
    <row r="360" spans="1:3">
      <c r="C360" s="1"/>
    </row>
    <row r="361" spans="1:3">
      <c r="A361" t="s">
        <v>5</v>
      </c>
      <c r="B361">
        <f>SUM(B355:B360)</f>
        <v>139</v>
      </c>
      <c r="C361" s="1">
        <f>B361/139</f>
        <v>1</v>
      </c>
    </row>
    <row r="362" spans="1:3">
      <c r="A362" t="s">
        <v>49</v>
      </c>
      <c r="B362">
        <v>0</v>
      </c>
      <c r="C362" s="1">
        <f>B362/139</f>
        <v>0</v>
      </c>
    </row>
    <row r="367" spans="1:3" s="8" customFormat="1">
      <c r="A367" s="8" t="s">
        <v>146</v>
      </c>
    </row>
    <row r="369" spans="1:11">
      <c r="A369" t="s">
        <v>147</v>
      </c>
      <c r="B369">
        <v>34</v>
      </c>
      <c r="C369" s="1">
        <f>B369/139</f>
        <v>0.2446043165467626</v>
      </c>
    </row>
    <row r="370" spans="1:11">
      <c r="A370" t="s">
        <v>148</v>
      </c>
      <c r="B370">
        <v>94</v>
      </c>
      <c r="C370" s="1">
        <f>B370/139</f>
        <v>0.67625899280575541</v>
      </c>
    </row>
    <row r="371" spans="1:11">
      <c r="A371" t="s">
        <v>149</v>
      </c>
      <c r="B371">
        <v>4</v>
      </c>
      <c r="C371" s="1">
        <f>B371/139</f>
        <v>2.8776978417266189E-2</v>
      </c>
    </row>
    <row r="372" spans="1:11">
      <c r="A372" t="s">
        <v>150</v>
      </c>
      <c r="B372">
        <v>1</v>
      </c>
      <c r="C372" s="1">
        <f>B372/139</f>
        <v>7.1942446043165471E-3</v>
      </c>
    </row>
    <row r="373" spans="1:11">
      <c r="A373" t="s">
        <v>109</v>
      </c>
      <c r="B373">
        <v>6</v>
      </c>
      <c r="C373" s="1">
        <f>B373/139</f>
        <v>4.3165467625899283E-2</v>
      </c>
    </row>
    <row r="374" spans="1:11">
      <c r="C374" s="1"/>
    </row>
    <row r="375" spans="1:11">
      <c r="A375" t="s">
        <v>5</v>
      </c>
      <c r="B375">
        <f>SUM(B369:B374)</f>
        <v>139</v>
      </c>
      <c r="C375" s="1">
        <f>B375/139</f>
        <v>1</v>
      </c>
    </row>
    <row r="376" spans="1:11">
      <c r="A376" t="s">
        <v>49</v>
      </c>
      <c r="B376">
        <v>0</v>
      </c>
      <c r="C376" s="1">
        <f>B376/139</f>
        <v>0</v>
      </c>
    </row>
    <row r="381" spans="1:11" s="8" customFormat="1">
      <c r="A381" s="8" t="s">
        <v>151</v>
      </c>
    </row>
    <row r="382" spans="1:11">
      <c r="B382" t="s">
        <v>26</v>
      </c>
      <c r="C382">
        <v>2</v>
      </c>
      <c r="D382">
        <v>3</v>
      </c>
      <c r="E382">
        <v>4</v>
      </c>
      <c r="F382">
        <v>5</v>
      </c>
      <c r="G382">
        <v>6</v>
      </c>
      <c r="H382">
        <v>7</v>
      </c>
      <c r="I382" t="s">
        <v>25</v>
      </c>
      <c r="J382" t="s">
        <v>5</v>
      </c>
      <c r="K382" s="1" t="s">
        <v>1034</v>
      </c>
    </row>
    <row r="383" spans="1:11">
      <c r="A383" t="s">
        <v>152</v>
      </c>
      <c r="B383">
        <v>12</v>
      </c>
      <c r="C383">
        <v>22</v>
      </c>
      <c r="D383">
        <v>30</v>
      </c>
      <c r="E383">
        <v>29</v>
      </c>
      <c r="F383">
        <v>9</v>
      </c>
      <c r="G383">
        <v>17</v>
      </c>
      <c r="H383">
        <v>11</v>
      </c>
      <c r="I383">
        <v>5</v>
      </c>
      <c r="J383">
        <f t="shared" ref="J383:J391" si="11">SUM(B383:I383)</f>
        <v>135</v>
      </c>
      <c r="K383" s="1">
        <f t="shared" ref="K383:K391" si="12">J383/139</f>
        <v>0.97122302158273377</v>
      </c>
    </row>
    <row r="384" spans="1:11">
      <c r="A384" t="s">
        <v>153</v>
      </c>
      <c r="B384">
        <v>6</v>
      </c>
      <c r="C384">
        <v>18</v>
      </c>
      <c r="D384">
        <v>22</v>
      </c>
      <c r="E384">
        <v>26</v>
      </c>
      <c r="F384">
        <v>19</v>
      </c>
      <c r="G384">
        <v>20</v>
      </c>
      <c r="H384">
        <v>11</v>
      </c>
      <c r="I384">
        <v>6</v>
      </c>
      <c r="J384">
        <f t="shared" si="11"/>
        <v>128</v>
      </c>
      <c r="K384" s="1">
        <f t="shared" si="12"/>
        <v>0.92086330935251803</v>
      </c>
    </row>
    <row r="385" spans="1:11">
      <c r="A385" t="s">
        <v>154</v>
      </c>
      <c r="B385">
        <v>3</v>
      </c>
      <c r="C385">
        <v>2</v>
      </c>
      <c r="D385">
        <v>1</v>
      </c>
      <c r="E385">
        <v>5</v>
      </c>
      <c r="F385">
        <v>6</v>
      </c>
      <c r="G385">
        <v>26</v>
      </c>
      <c r="H385">
        <v>34</v>
      </c>
      <c r="I385">
        <v>61</v>
      </c>
      <c r="J385">
        <f t="shared" si="11"/>
        <v>138</v>
      </c>
      <c r="K385" s="1">
        <f t="shared" si="12"/>
        <v>0.9928057553956835</v>
      </c>
    </row>
    <row r="386" spans="1:11">
      <c r="A386" t="s">
        <v>155</v>
      </c>
      <c r="B386">
        <v>31</v>
      </c>
      <c r="C386">
        <v>25</v>
      </c>
      <c r="D386">
        <v>18</v>
      </c>
      <c r="E386">
        <v>23</v>
      </c>
      <c r="F386">
        <v>12</v>
      </c>
      <c r="G386">
        <v>7</v>
      </c>
      <c r="H386">
        <v>5</v>
      </c>
      <c r="I386">
        <v>2</v>
      </c>
      <c r="J386">
        <f t="shared" si="11"/>
        <v>123</v>
      </c>
      <c r="K386" s="1">
        <f t="shared" si="12"/>
        <v>0.8848920863309353</v>
      </c>
    </row>
    <row r="387" spans="1:11">
      <c r="A387" t="s">
        <v>160</v>
      </c>
      <c r="B387">
        <v>20</v>
      </c>
      <c r="C387">
        <v>24</v>
      </c>
      <c r="D387">
        <v>18</v>
      </c>
      <c r="E387">
        <v>27</v>
      </c>
      <c r="F387">
        <v>12</v>
      </c>
      <c r="G387">
        <v>12</v>
      </c>
      <c r="H387">
        <v>8</v>
      </c>
      <c r="I387">
        <v>3</v>
      </c>
      <c r="J387">
        <f t="shared" si="11"/>
        <v>124</v>
      </c>
      <c r="K387" s="1">
        <f t="shared" si="12"/>
        <v>0.8920863309352518</v>
      </c>
    </row>
    <row r="388" spans="1:11">
      <c r="A388" t="s">
        <v>156</v>
      </c>
      <c r="B388">
        <v>24</v>
      </c>
      <c r="C388">
        <v>9</v>
      </c>
      <c r="D388">
        <v>9</v>
      </c>
      <c r="E388">
        <v>15</v>
      </c>
      <c r="F388">
        <v>12</v>
      </c>
      <c r="G388">
        <v>22</v>
      </c>
      <c r="H388">
        <v>20</v>
      </c>
      <c r="I388">
        <v>9</v>
      </c>
      <c r="J388" s="4">
        <f t="shared" si="11"/>
        <v>120</v>
      </c>
      <c r="K388" s="1">
        <f t="shared" si="12"/>
        <v>0.86330935251798557</v>
      </c>
    </row>
    <row r="389" spans="1:11">
      <c r="A389" t="s">
        <v>157</v>
      </c>
      <c r="B389">
        <v>7</v>
      </c>
      <c r="C389">
        <v>5</v>
      </c>
      <c r="D389">
        <v>3</v>
      </c>
      <c r="E389">
        <v>8</v>
      </c>
      <c r="F389">
        <v>12</v>
      </c>
      <c r="G389">
        <v>25</v>
      </c>
      <c r="H389">
        <v>41</v>
      </c>
      <c r="I389">
        <v>33</v>
      </c>
      <c r="J389" s="4">
        <f t="shared" si="11"/>
        <v>134</v>
      </c>
      <c r="K389" s="1">
        <f t="shared" si="12"/>
        <v>0.96402877697841727</v>
      </c>
    </row>
    <row r="390" spans="1:11">
      <c r="A390" t="s">
        <v>158</v>
      </c>
      <c r="B390">
        <v>51</v>
      </c>
      <c r="C390">
        <v>18</v>
      </c>
      <c r="D390">
        <v>13</v>
      </c>
      <c r="E390">
        <v>17</v>
      </c>
      <c r="F390">
        <v>6</v>
      </c>
      <c r="G390">
        <v>0</v>
      </c>
      <c r="H390">
        <v>5</v>
      </c>
      <c r="I390">
        <v>1</v>
      </c>
      <c r="J390" s="4">
        <f t="shared" si="11"/>
        <v>111</v>
      </c>
      <c r="K390" s="1">
        <f t="shared" si="12"/>
        <v>0.79856115107913672</v>
      </c>
    </row>
    <row r="391" spans="1:11">
      <c r="A391" t="s">
        <v>159</v>
      </c>
      <c r="B391">
        <v>63</v>
      </c>
      <c r="C391">
        <v>13</v>
      </c>
      <c r="D391">
        <v>7</v>
      </c>
      <c r="E391">
        <v>12</v>
      </c>
      <c r="F391">
        <v>4</v>
      </c>
      <c r="G391">
        <v>0</v>
      </c>
      <c r="H391">
        <v>3</v>
      </c>
      <c r="I391">
        <v>2</v>
      </c>
      <c r="J391" s="4">
        <f t="shared" si="11"/>
        <v>104</v>
      </c>
      <c r="K391" s="1">
        <f t="shared" si="12"/>
        <v>0.74820143884892087</v>
      </c>
    </row>
    <row r="392" spans="1:11">
      <c r="K392" s="16">
        <f>SUM(K383:K391)</f>
        <v>8.0359712230215834</v>
      </c>
    </row>
    <row r="393" spans="1:11" ht="24" customHeight="1">
      <c r="H393" t="s">
        <v>5</v>
      </c>
      <c r="I393" t="s">
        <v>1035</v>
      </c>
    </row>
    <row r="396" spans="1:11" s="8" customFormat="1">
      <c r="A396" s="8" t="s">
        <v>161</v>
      </c>
    </row>
    <row r="398" spans="1:11">
      <c r="B398" t="s">
        <v>173</v>
      </c>
      <c r="C398" t="s">
        <v>174</v>
      </c>
      <c r="D398" t="s">
        <v>175</v>
      </c>
      <c r="E398" t="s">
        <v>176</v>
      </c>
      <c r="F398" t="s">
        <v>5</v>
      </c>
      <c r="G398" t="s">
        <v>27</v>
      </c>
    </row>
    <row r="399" spans="1:11">
      <c r="A399" t="s">
        <v>162</v>
      </c>
      <c r="B399">
        <v>115</v>
      </c>
      <c r="C399">
        <v>8</v>
      </c>
      <c r="D399">
        <v>8</v>
      </c>
      <c r="E399">
        <v>3</v>
      </c>
      <c r="F399">
        <f t="shared" ref="F399:F409" si="13">SUM(B399:E399)</f>
        <v>134</v>
      </c>
      <c r="G399" s="1">
        <f t="shared" ref="G399:G409" si="14">F399/139</f>
        <v>0.96402877697841727</v>
      </c>
    </row>
    <row r="400" spans="1:11">
      <c r="A400" t="s">
        <v>163</v>
      </c>
      <c r="B400">
        <v>10</v>
      </c>
      <c r="C400">
        <v>58</v>
      </c>
      <c r="D400">
        <v>46</v>
      </c>
      <c r="E400">
        <v>13</v>
      </c>
      <c r="F400">
        <f t="shared" si="13"/>
        <v>127</v>
      </c>
      <c r="G400" s="1">
        <f t="shared" si="14"/>
        <v>0.91366906474820142</v>
      </c>
    </row>
    <row r="401" spans="1:7">
      <c r="A401" t="s">
        <v>164</v>
      </c>
      <c r="B401">
        <v>27</v>
      </c>
      <c r="C401">
        <v>47</v>
      </c>
      <c r="D401">
        <v>37</v>
      </c>
      <c r="E401">
        <v>17</v>
      </c>
      <c r="F401">
        <f t="shared" si="13"/>
        <v>128</v>
      </c>
      <c r="G401" s="1">
        <f t="shared" si="14"/>
        <v>0.92086330935251803</v>
      </c>
    </row>
    <row r="402" spans="1:7">
      <c r="A402" t="s">
        <v>165</v>
      </c>
      <c r="B402">
        <v>26</v>
      </c>
      <c r="C402">
        <v>46</v>
      </c>
      <c r="D402">
        <v>46</v>
      </c>
      <c r="E402">
        <v>10</v>
      </c>
      <c r="F402">
        <f t="shared" si="13"/>
        <v>128</v>
      </c>
      <c r="G402" s="1">
        <f t="shared" si="14"/>
        <v>0.92086330935251803</v>
      </c>
    </row>
    <row r="403" spans="1:7">
      <c r="A403" t="s">
        <v>166</v>
      </c>
      <c r="B403">
        <v>31</v>
      </c>
      <c r="C403">
        <v>42</v>
      </c>
      <c r="D403">
        <v>49</v>
      </c>
      <c r="E403">
        <v>6</v>
      </c>
      <c r="F403">
        <f t="shared" si="13"/>
        <v>128</v>
      </c>
      <c r="G403" s="1">
        <f t="shared" si="14"/>
        <v>0.92086330935251803</v>
      </c>
    </row>
    <row r="404" spans="1:7">
      <c r="A404" t="s">
        <v>167</v>
      </c>
      <c r="B404">
        <v>28</v>
      </c>
      <c r="C404">
        <v>39</v>
      </c>
      <c r="D404">
        <v>50</v>
      </c>
      <c r="E404">
        <v>11</v>
      </c>
      <c r="F404">
        <f t="shared" si="13"/>
        <v>128</v>
      </c>
      <c r="G404" s="1">
        <f t="shared" si="14"/>
        <v>0.92086330935251803</v>
      </c>
    </row>
    <row r="405" spans="1:7">
      <c r="A405" t="s">
        <v>168</v>
      </c>
      <c r="B405">
        <v>37</v>
      </c>
      <c r="C405">
        <v>44</v>
      </c>
      <c r="D405">
        <v>26</v>
      </c>
      <c r="E405">
        <v>20</v>
      </c>
      <c r="F405">
        <f t="shared" si="13"/>
        <v>127</v>
      </c>
      <c r="G405" s="1">
        <f t="shared" si="14"/>
        <v>0.91366906474820142</v>
      </c>
    </row>
    <row r="406" spans="1:7">
      <c r="A406" t="s">
        <v>169</v>
      </c>
      <c r="B406">
        <v>21</v>
      </c>
      <c r="C406">
        <v>50</v>
      </c>
      <c r="D406">
        <v>42</v>
      </c>
      <c r="E406">
        <v>12</v>
      </c>
      <c r="F406">
        <f t="shared" si="13"/>
        <v>125</v>
      </c>
      <c r="G406" s="1">
        <f t="shared" si="14"/>
        <v>0.89928057553956831</v>
      </c>
    </row>
    <row r="407" spans="1:7">
      <c r="A407" t="s">
        <v>115</v>
      </c>
      <c r="B407">
        <v>20</v>
      </c>
      <c r="C407">
        <v>42</v>
      </c>
      <c r="D407">
        <v>56</v>
      </c>
      <c r="E407">
        <v>9</v>
      </c>
      <c r="F407">
        <f t="shared" si="13"/>
        <v>127</v>
      </c>
      <c r="G407" s="1">
        <f t="shared" si="14"/>
        <v>0.91366906474820142</v>
      </c>
    </row>
    <row r="408" spans="1:7">
      <c r="A408" t="s">
        <v>170</v>
      </c>
      <c r="B408">
        <v>8</v>
      </c>
      <c r="C408">
        <v>48</v>
      </c>
      <c r="D408">
        <v>58</v>
      </c>
      <c r="E408">
        <v>13</v>
      </c>
      <c r="F408">
        <f t="shared" si="13"/>
        <v>127</v>
      </c>
      <c r="G408" s="1">
        <f t="shared" si="14"/>
        <v>0.91366906474820142</v>
      </c>
    </row>
    <row r="409" spans="1:7">
      <c r="A409" t="s">
        <v>171</v>
      </c>
      <c r="B409">
        <v>85</v>
      </c>
      <c r="C409">
        <v>18</v>
      </c>
      <c r="D409">
        <v>14</v>
      </c>
      <c r="E409">
        <v>10</v>
      </c>
      <c r="F409">
        <f t="shared" si="13"/>
        <v>127</v>
      </c>
      <c r="G409" s="1">
        <f t="shared" si="14"/>
        <v>0.91366906474820142</v>
      </c>
    </row>
    <row r="410" spans="1:7">
      <c r="G410" s="16">
        <f>SUM(G399:G409)</f>
        <v>10.115107913669066</v>
      </c>
    </row>
    <row r="411" spans="1:7">
      <c r="D411" t="s">
        <v>1090</v>
      </c>
    </row>
    <row r="413" spans="1:7">
      <c r="A413" t="s">
        <v>172</v>
      </c>
    </row>
    <row r="416" spans="1:7" s="8" customFormat="1">
      <c r="A416" s="8" t="s">
        <v>177</v>
      </c>
    </row>
    <row r="417" spans="1:7">
      <c r="B417" t="s">
        <v>183</v>
      </c>
      <c r="C417" t="s">
        <v>184</v>
      </c>
      <c r="D417" t="s">
        <v>185</v>
      </c>
      <c r="E417" t="s">
        <v>186</v>
      </c>
      <c r="F417" t="s">
        <v>5</v>
      </c>
      <c r="G417" t="s">
        <v>27</v>
      </c>
    </row>
    <row r="418" spans="1:7" ht="17">
      <c r="A418" s="5" t="s">
        <v>178</v>
      </c>
      <c r="B418">
        <v>0</v>
      </c>
      <c r="C418">
        <v>1</v>
      </c>
      <c r="D418">
        <v>13</v>
      </c>
      <c r="E418">
        <v>72</v>
      </c>
      <c r="F418">
        <f>SUM(B418:E418)</f>
        <v>86</v>
      </c>
      <c r="G418" s="1">
        <f t="shared" ref="G418:G422" si="15">F418/139</f>
        <v>0.61870503597122306</v>
      </c>
    </row>
    <row r="419" spans="1:7">
      <c r="A419" t="s">
        <v>179</v>
      </c>
      <c r="B419">
        <v>1</v>
      </c>
      <c r="C419">
        <v>0</v>
      </c>
      <c r="D419">
        <v>9</v>
      </c>
      <c r="E419">
        <v>47</v>
      </c>
      <c r="F419">
        <f>SUM(B419:E419)</f>
        <v>57</v>
      </c>
      <c r="G419" s="1">
        <f t="shared" si="15"/>
        <v>0.41007194244604317</v>
      </c>
    </row>
    <row r="420" spans="1:7">
      <c r="A420" t="s">
        <v>180</v>
      </c>
      <c r="B420">
        <v>0</v>
      </c>
      <c r="C420">
        <v>0</v>
      </c>
      <c r="D420">
        <v>1</v>
      </c>
      <c r="E420">
        <v>95</v>
      </c>
      <c r="F420">
        <f>SUM(B420:E420)</f>
        <v>96</v>
      </c>
      <c r="G420" s="1">
        <f t="shared" si="15"/>
        <v>0.69064748201438853</v>
      </c>
    </row>
    <row r="421" spans="1:7">
      <c r="A421" t="s">
        <v>181</v>
      </c>
      <c r="B421">
        <v>0</v>
      </c>
      <c r="C421">
        <v>0</v>
      </c>
      <c r="D421">
        <v>1</v>
      </c>
      <c r="E421">
        <v>23</v>
      </c>
      <c r="F421">
        <f>SUM(B421:E421)</f>
        <v>24</v>
      </c>
      <c r="G421" s="1">
        <f t="shared" si="15"/>
        <v>0.17266187050359713</v>
      </c>
    </row>
    <row r="422" spans="1:7">
      <c r="A422" t="s">
        <v>182</v>
      </c>
      <c r="B422">
        <v>0</v>
      </c>
      <c r="C422">
        <v>3</v>
      </c>
      <c r="D422">
        <v>12</v>
      </c>
      <c r="E422">
        <v>88</v>
      </c>
      <c r="F422">
        <f>SUM(B422:E422)</f>
        <v>103</v>
      </c>
      <c r="G422" s="1">
        <f t="shared" si="15"/>
        <v>0.74100719424460426</v>
      </c>
    </row>
    <row r="423" spans="1:7">
      <c r="G423" s="1"/>
    </row>
    <row r="424" spans="1:7">
      <c r="G424" s="1"/>
    </row>
    <row r="425" spans="1:7" s="8" customFormat="1">
      <c r="A425" s="8" t="s">
        <v>513</v>
      </c>
      <c r="G425" s="10"/>
    </row>
    <row r="426" spans="1:7">
      <c r="G426" s="1"/>
    </row>
    <row r="427" spans="1:7">
      <c r="A427" t="s">
        <v>127</v>
      </c>
      <c r="B427">
        <v>69</v>
      </c>
      <c r="C427" s="1">
        <f t="shared" ref="C427:C438" si="16">B427/139</f>
        <v>0.49640287769784175</v>
      </c>
      <c r="G427" s="1"/>
    </row>
    <row r="428" spans="1:7">
      <c r="A428" t="s">
        <v>122</v>
      </c>
      <c r="B428">
        <v>20</v>
      </c>
      <c r="C428" s="1">
        <f t="shared" si="16"/>
        <v>0.14388489208633093</v>
      </c>
      <c r="G428" s="1"/>
    </row>
    <row r="429" spans="1:7">
      <c r="A429" t="s">
        <v>514</v>
      </c>
      <c r="B429">
        <v>7</v>
      </c>
      <c r="C429" s="1">
        <f t="shared" si="16"/>
        <v>5.0359712230215826E-2</v>
      </c>
      <c r="G429" s="1"/>
    </row>
    <row r="430" spans="1:7">
      <c r="A430" t="s">
        <v>121</v>
      </c>
      <c r="B430">
        <v>5</v>
      </c>
      <c r="C430" s="1">
        <f t="shared" si="16"/>
        <v>3.5971223021582732E-2</v>
      </c>
      <c r="G430" s="1"/>
    </row>
    <row r="431" spans="1:7">
      <c r="A431" t="s">
        <v>516</v>
      </c>
      <c r="B431">
        <v>3</v>
      </c>
      <c r="C431" s="1">
        <f t="shared" si="16"/>
        <v>2.1582733812949641E-2</v>
      </c>
      <c r="G431" s="1"/>
    </row>
    <row r="432" spans="1:7">
      <c r="A432" t="s">
        <v>515</v>
      </c>
      <c r="B432">
        <v>2</v>
      </c>
      <c r="C432" s="1">
        <f t="shared" si="16"/>
        <v>1.4388489208633094E-2</v>
      </c>
      <c r="G432" s="1"/>
    </row>
    <row r="433" spans="1:8">
      <c r="A433" t="s">
        <v>123</v>
      </c>
      <c r="B433">
        <v>2</v>
      </c>
      <c r="C433" s="1">
        <f t="shared" si="16"/>
        <v>1.4388489208633094E-2</v>
      </c>
      <c r="G433" s="1"/>
    </row>
    <row r="434" spans="1:8">
      <c r="A434" t="s">
        <v>517</v>
      </c>
      <c r="B434">
        <v>1</v>
      </c>
      <c r="C434" s="1">
        <f t="shared" si="16"/>
        <v>7.1942446043165471E-3</v>
      </c>
      <c r="G434" s="1"/>
    </row>
    <row r="435" spans="1:8">
      <c r="A435" t="s">
        <v>125</v>
      </c>
      <c r="B435">
        <v>1</v>
      </c>
      <c r="C435" s="1">
        <f t="shared" si="16"/>
        <v>7.1942446043165471E-3</v>
      </c>
      <c r="G435" s="1"/>
    </row>
    <row r="436" spans="1:8">
      <c r="A436" t="s">
        <v>518</v>
      </c>
      <c r="B436">
        <v>1</v>
      </c>
      <c r="C436" s="1">
        <f t="shared" si="16"/>
        <v>7.1942446043165471E-3</v>
      </c>
      <c r="G436" s="1"/>
    </row>
    <row r="437" spans="1:8">
      <c r="A437" t="s">
        <v>520</v>
      </c>
      <c r="B437">
        <v>1</v>
      </c>
      <c r="C437" s="1">
        <f t="shared" si="16"/>
        <v>7.1942446043165471E-3</v>
      </c>
      <c r="G437" s="1"/>
    </row>
    <row r="438" spans="1:8">
      <c r="A438" t="s">
        <v>519</v>
      </c>
      <c r="B438">
        <v>2</v>
      </c>
      <c r="C438" s="1">
        <f t="shared" si="16"/>
        <v>1.4388489208633094E-2</v>
      </c>
      <c r="G438" s="1"/>
    </row>
    <row r="439" spans="1:8">
      <c r="C439" s="1"/>
      <c r="G439" s="1"/>
    </row>
    <row r="440" spans="1:8">
      <c r="A440" t="s">
        <v>5</v>
      </c>
      <c r="B440">
        <f>SUM(B427:B439)</f>
        <v>114</v>
      </c>
      <c r="C440" s="1">
        <f>B440/139</f>
        <v>0.82014388489208634</v>
      </c>
      <c r="G440" s="1"/>
    </row>
    <row r="441" spans="1:8">
      <c r="A441" t="s">
        <v>49</v>
      </c>
      <c r="B441">
        <v>25</v>
      </c>
      <c r="C441" s="1">
        <f>B441/139</f>
        <v>0.17985611510791366</v>
      </c>
      <c r="G441" s="1"/>
    </row>
    <row r="446" spans="1:8">
      <c r="A446" s="2" t="s">
        <v>216</v>
      </c>
    </row>
    <row r="447" spans="1:8">
      <c r="B447" t="s">
        <v>183</v>
      </c>
      <c r="C447" t="s">
        <v>184</v>
      </c>
      <c r="D447" t="s">
        <v>185</v>
      </c>
      <c r="E447" t="s">
        <v>215</v>
      </c>
      <c r="F447" t="s">
        <v>217</v>
      </c>
      <c r="G447" t="s">
        <v>5</v>
      </c>
      <c r="H447" t="s">
        <v>27</v>
      </c>
    </row>
    <row r="448" spans="1:8">
      <c r="A448" t="s">
        <v>206</v>
      </c>
      <c r="B448">
        <v>7</v>
      </c>
      <c r="C448">
        <v>2</v>
      </c>
      <c r="D448">
        <v>0</v>
      </c>
      <c r="E448">
        <v>2</v>
      </c>
      <c r="F448">
        <v>110</v>
      </c>
      <c r="G448">
        <f t="shared" ref="G448:G456" si="17">SUM(B448:F448)</f>
        <v>121</v>
      </c>
      <c r="H448" s="1">
        <f t="shared" ref="H448:H456" si="18">G448/139</f>
        <v>0.87050359712230219</v>
      </c>
    </row>
    <row r="449" spans="1:8">
      <c r="A449" t="s">
        <v>207</v>
      </c>
      <c r="B449">
        <v>11</v>
      </c>
      <c r="C449">
        <v>4</v>
      </c>
      <c r="D449">
        <v>1</v>
      </c>
      <c r="E449">
        <v>0</v>
      </c>
      <c r="F449">
        <v>105</v>
      </c>
      <c r="G449">
        <f t="shared" si="17"/>
        <v>121</v>
      </c>
      <c r="H449" s="1">
        <f t="shared" si="18"/>
        <v>0.87050359712230219</v>
      </c>
    </row>
    <row r="450" spans="1:8">
      <c r="A450" t="s">
        <v>208</v>
      </c>
      <c r="B450">
        <v>1</v>
      </c>
      <c r="C450">
        <v>17</v>
      </c>
      <c r="D450">
        <v>40</v>
      </c>
      <c r="E450">
        <v>49</v>
      </c>
      <c r="F450">
        <v>25</v>
      </c>
      <c r="G450">
        <f t="shared" si="17"/>
        <v>132</v>
      </c>
      <c r="H450" s="1">
        <f t="shared" si="18"/>
        <v>0.94964028776978415</v>
      </c>
    </row>
    <row r="451" spans="1:8">
      <c r="A451" t="s">
        <v>209</v>
      </c>
      <c r="B451">
        <v>0</v>
      </c>
      <c r="C451">
        <v>0</v>
      </c>
      <c r="D451">
        <v>8</v>
      </c>
      <c r="E451">
        <v>14</v>
      </c>
      <c r="F451">
        <v>101</v>
      </c>
      <c r="G451">
        <f t="shared" si="17"/>
        <v>123</v>
      </c>
      <c r="H451" s="1">
        <f t="shared" si="18"/>
        <v>0.8848920863309353</v>
      </c>
    </row>
    <row r="452" spans="1:8">
      <c r="A452" t="s">
        <v>210</v>
      </c>
      <c r="B452">
        <v>2</v>
      </c>
      <c r="C452">
        <v>26</v>
      </c>
      <c r="D452">
        <v>12</v>
      </c>
      <c r="E452">
        <v>7</v>
      </c>
      <c r="F452">
        <v>81</v>
      </c>
      <c r="G452">
        <f t="shared" si="17"/>
        <v>128</v>
      </c>
      <c r="H452" s="1">
        <f t="shared" si="18"/>
        <v>0.92086330935251803</v>
      </c>
    </row>
    <row r="453" spans="1:8">
      <c r="A453" t="s">
        <v>211</v>
      </c>
      <c r="B453">
        <v>4</v>
      </c>
      <c r="C453">
        <v>4</v>
      </c>
      <c r="D453">
        <v>18</v>
      </c>
      <c r="E453">
        <v>12</v>
      </c>
      <c r="F453">
        <v>86</v>
      </c>
      <c r="G453">
        <f t="shared" si="17"/>
        <v>124</v>
      </c>
      <c r="H453" s="1">
        <f t="shared" si="18"/>
        <v>0.8920863309352518</v>
      </c>
    </row>
    <row r="454" spans="1:8">
      <c r="A454" t="s">
        <v>212</v>
      </c>
      <c r="B454">
        <v>3</v>
      </c>
      <c r="C454">
        <v>14</v>
      </c>
      <c r="D454">
        <v>16</v>
      </c>
      <c r="E454">
        <v>18</v>
      </c>
      <c r="F454">
        <v>74</v>
      </c>
      <c r="G454">
        <f t="shared" si="17"/>
        <v>125</v>
      </c>
      <c r="H454" s="1">
        <f t="shared" si="18"/>
        <v>0.89928057553956831</v>
      </c>
    </row>
    <row r="455" spans="1:8">
      <c r="A455" t="s">
        <v>213</v>
      </c>
      <c r="B455">
        <v>1</v>
      </c>
      <c r="C455">
        <v>7</v>
      </c>
      <c r="D455">
        <v>21</v>
      </c>
      <c r="E455">
        <v>52</v>
      </c>
      <c r="F455">
        <v>47</v>
      </c>
      <c r="G455">
        <f t="shared" si="17"/>
        <v>128</v>
      </c>
      <c r="H455" s="1">
        <f t="shared" si="18"/>
        <v>0.92086330935251803</v>
      </c>
    </row>
    <row r="456" spans="1:8">
      <c r="A456" t="s">
        <v>214</v>
      </c>
      <c r="B456">
        <v>1</v>
      </c>
      <c r="C456">
        <v>5</v>
      </c>
      <c r="D456">
        <v>7</v>
      </c>
      <c r="E456">
        <v>13</v>
      </c>
      <c r="F456">
        <v>101</v>
      </c>
      <c r="G456">
        <f t="shared" si="17"/>
        <v>127</v>
      </c>
      <c r="H456" s="1">
        <f t="shared" si="18"/>
        <v>0.91366906474820142</v>
      </c>
    </row>
    <row r="458" spans="1:8">
      <c r="A458" s="18" t="s">
        <v>1124</v>
      </c>
      <c r="H458" s="16">
        <f>SUM(H448:H457)</f>
        <v>8.1223021582733814</v>
      </c>
    </row>
    <row r="463" spans="1:8" s="8" customFormat="1">
      <c r="A463" s="8" t="s">
        <v>218</v>
      </c>
    </row>
    <row r="465" spans="1:3">
      <c r="A465" t="s">
        <v>219</v>
      </c>
      <c r="B465">
        <v>117</v>
      </c>
      <c r="C465" s="1">
        <f>B465/139</f>
        <v>0.84172661870503596</v>
      </c>
    </row>
    <row r="466" spans="1:3">
      <c r="A466" t="s">
        <v>220</v>
      </c>
      <c r="B466">
        <v>19</v>
      </c>
      <c r="C466" s="1">
        <f>B466/139</f>
        <v>0.1366906474820144</v>
      </c>
    </row>
    <row r="467" spans="1:3">
      <c r="A467" t="s">
        <v>221</v>
      </c>
      <c r="B467">
        <v>3</v>
      </c>
      <c r="C467" s="1">
        <f>B467/139</f>
        <v>2.1582733812949641E-2</v>
      </c>
    </row>
    <row r="468" spans="1:3">
      <c r="C468" s="1"/>
    </row>
    <row r="469" spans="1:3">
      <c r="A469" t="s">
        <v>5</v>
      </c>
      <c r="B469">
        <f>SUM(B463:B468)</f>
        <v>139</v>
      </c>
      <c r="C469" s="1">
        <f>B469/139</f>
        <v>1</v>
      </c>
    </row>
    <row r="470" spans="1:3">
      <c r="A470" t="s">
        <v>49</v>
      </c>
      <c r="B470">
        <v>0</v>
      </c>
      <c r="C470" s="1">
        <f>B470/139</f>
        <v>0</v>
      </c>
    </row>
    <row r="471" spans="1:3">
      <c r="C471" s="1"/>
    </row>
    <row r="472" spans="1:3">
      <c r="C472" s="1"/>
    </row>
    <row r="473" spans="1:3">
      <c r="C473" s="1"/>
    </row>
    <row r="474" spans="1:3">
      <c r="C474" s="1"/>
    </row>
    <row r="475" spans="1:3">
      <c r="C475" s="1"/>
    </row>
    <row r="476" spans="1:3">
      <c r="C476" s="1"/>
    </row>
    <row r="477" spans="1:3">
      <c r="A477" s="2" t="s">
        <v>222</v>
      </c>
      <c r="C477" s="1"/>
    </row>
    <row r="478" spans="1:3">
      <c r="C478" s="1"/>
    </row>
    <row r="479" spans="1:3">
      <c r="A479" t="s">
        <v>219</v>
      </c>
      <c r="B479">
        <v>90</v>
      </c>
      <c r="C479" s="1">
        <f>B479/139</f>
        <v>0.64748201438848918</v>
      </c>
    </row>
    <row r="480" spans="1:3">
      <c r="A480" t="s">
        <v>220</v>
      </c>
      <c r="B480">
        <v>30</v>
      </c>
      <c r="C480" s="1">
        <f>B480/139</f>
        <v>0.21582733812949639</v>
      </c>
    </row>
    <row r="481" spans="1:3">
      <c r="A481" t="s">
        <v>221</v>
      </c>
      <c r="B481">
        <v>19</v>
      </c>
      <c r="C481" s="1">
        <f>B481/139</f>
        <v>0.1366906474820144</v>
      </c>
    </row>
    <row r="482" spans="1:3">
      <c r="C482" s="1"/>
    </row>
    <row r="483" spans="1:3">
      <c r="A483" t="s">
        <v>5</v>
      </c>
      <c r="B483">
        <f>SUM(B477:B482)</f>
        <v>139</v>
      </c>
      <c r="C483" s="1">
        <f>B483/139</f>
        <v>1</v>
      </c>
    </row>
    <row r="484" spans="1:3">
      <c r="A484" t="s">
        <v>49</v>
      </c>
      <c r="B484">
        <v>0</v>
      </c>
      <c r="C484" s="1">
        <f>B484/139</f>
        <v>0</v>
      </c>
    </row>
    <row r="485" spans="1:3">
      <c r="C485" s="1"/>
    </row>
    <row r="486" spans="1:3">
      <c r="C486" s="1"/>
    </row>
    <row r="487" spans="1:3">
      <c r="C487" s="1"/>
    </row>
    <row r="488" spans="1:3">
      <c r="C488" s="1"/>
    </row>
    <row r="489" spans="1:3">
      <c r="C489" s="1"/>
    </row>
    <row r="490" spans="1:3">
      <c r="C490" s="1"/>
    </row>
    <row r="491" spans="1:3">
      <c r="A491" s="2" t="s">
        <v>223</v>
      </c>
      <c r="C491" s="1"/>
    </row>
    <row r="492" spans="1:3">
      <c r="C492" s="1"/>
    </row>
    <row r="493" spans="1:3">
      <c r="C493" s="1"/>
    </row>
    <row r="494" spans="1:3">
      <c r="A494" t="s">
        <v>129</v>
      </c>
      <c r="B494">
        <v>89</v>
      </c>
      <c r="C494" s="1">
        <f>B494/139</f>
        <v>0.64028776978417268</v>
      </c>
    </row>
    <row r="495" spans="1:3">
      <c r="A495" t="s">
        <v>130</v>
      </c>
      <c r="B495">
        <v>45</v>
      </c>
      <c r="C495" s="1">
        <f>B495/139</f>
        <v>0.32374100719424459</v>
      </c>
    </row>
    <row r="496" spans="1:3">
      <c r="C496" s="1"/>
    </row>
    <row r="497" spans="1:3">
      <c r="C497" s="1"/>
    </row>
    <row r="498" spans="1:3">
      <c r="A498" t="s">
        <v>5</v>
      </c>
      <c r="B498">
        <f>SUM(B492:B497)</f>
        <v>134</v>
      </c>
      <c r="C498" s="1">
        <f>B498/139</f>
        <v>0.96402877697841727</v>
      </c>
    </row>
    <row r="499" spans="1:3">
      <c r="A499" t="s">
        <v>49</v>
      </c>
      <c r="B499">
        <v>5</v>
      </c>
      <c r="C499" s="1">
        <f>B499/139</f>
        <v>3.5971223021582732E-2</v>
      </c>
    </row>
    <row r="500" spans="1:3">
      <c r="C500" s="1"/>
    </row>
    <row r="501" spans="1:3">
      <c r="C501" s="1"/>
    </row>
    <row r="502" spans="1:3">
      <c r="C502" s="1"/>
    </row>
    <row r="503" spans="1:3">
      <c r="C503" s="1"/>
    </row>
    <row r="504" spans="1:3">
      <c r="C504" s="1"/>
    </row>
    <row r="505" spans="1:3">
      <c r="C505" s="1"/>
    </row>
    <row r="506" spans="1:3">
      <c r="C506" s="1"/>
    </row>
    <row r="507" spans="1:3">
      <c r="C507" s="1"/>
    </row>
    <row r="508" spans="1:3">
      <c r="A508" s="2" t="s">
        <v>224</v>
      </c>
      <c r="C508" s="1"/>
    </row>
    <row r="509" spans="1:3">
      <c r="C509" s="1"/>
    </row>
    <row r="510" spans="1:3">
      <c r="A510" t="s">
        <v>225</v>
      </c>
      <c r="B510">
        <v>121</v>
      </c>
      <c r="C510" s="1">
        <f>B510/139</f>
        <v>0.87050359712230219</v>
      </c>
    </row>
    <row r="511" spans="1:3">
      <c r="A511" t="s">
        <v>226</v>
      </c>
      <c r="B511">
        <v>4</v>
      </c>
      <c r="C511" s="1">
        <f>B511/139</f>
        <v>2.8776978417266189E-2</v>
      </c>
    </row>
    <row r="512" spans="1:3">
      <c r="A512" t="s">
        <v>227</v>
      </c>
      <c r="B512">
        <v>0</v>
      </c>
      <c r="C512" s="1">
        <f>B512/139</f>
        <v>0</v>
      </c>
    </row>
    <row r="513" spans="1:3">
      <c r="A513" t="s">
        <v>228</v>
      </c>
      <c r="B513">
        <v>10</v>
      </c>
      <c r="C513" s="1">
        <f>B513/139</f>
        <v>7.1942446043165464E-2</v>
      </c>
    </row>
    <row r="514" spans="1:3">
      <c r="A514" t="s">
        <v>229</v>
      </c>
      <c r="B514">
        <v>1</v>
      </c>
      <c r="C514" s="1">
        <f>B514/139</f>
        <v>7.1942446043165471E-3</v>
      </c>
    </row>
    <row r="515" spans="1:3">
      <c r="C515" s="1"/>
    </row>
    <row r="516" spans="1:3">
      <c r="A516" t="s">
        <v>5</v>
      </c>
      <c r="B516">
        <f>SUM(B510:B515)</f>
        <v>136</v>
      </c>
      <c r="C516" s="1">
        <f>B516/139</f>
        <v>0.97841726618705038</v>
      </c>
    </row>
    <row r="517" spans="1:3">
      <c r="A517" t="s">
        <v>49</v>
      </c>
      <c r="B517">
        <v>4</v>
      </c>
      <c r="C517" s="1">
        <f>B517/139</f>
        <v>2.8776978417266189E-2</v>
      </c>
    </row>
    <row r="518" spans="1:3">
      <c r="C518" s="1"/>
    </row>
    <row r="519" spans="1:3" s="8" customFormat="1">
      <c r="A519" s="8" t="s">
        <v>230</v>
      </c>
      <c r="C519" s="10"/>
    </row>
    <row r="520" spans="1:3">
      <c r="C520" s="1"/>
    </row>
    <row r="521" spans="1:3">
      <c r="A521" t="s">
        <v>225</v>
      </c>
      <c r="B521">
        <v>99</v>
      </c>
      <c r="C521" s="1">
        <f>B521/139</f>
        <v>0.71223021582733814</v>
      </c>
    </row>
    <row r="522" spans="1:3">
      <c r="A522" t="s">
        <v>226</v>
      </c>
      <c r="B522">
        <v>5</v>
      </c>
      <c r="C522" s="1">
        <f>B522/139</f>
        <v>3.5971223021582732E-2</v>
      </c>
    </row>
    <row r="523" spans="1:3">
      <c r="A523" t="s">
        <v>227</v>
      </c>
      <c r="B523">
        <v>0</v>
      </c>
      <c r="C523" s="1">
        <f>B523/139</f>
        <v>0</v>
      </c>
    </row>
    <row r="524" spans="1:3">
      <c r="A524" t="s">
        <v>228</v>
      </c>
      <c r="B524">
        <v>11</v>
      </c>
      <c r="C524" s="1">
        <f>B524/139</f>
        <v>7.9136690647482008E-2</v>
      </c>
    </row>
    <row r="525" spans="1:3">
      <c r="A525" t="s">
        <v>229</v>
      </c>
      <c r="B525">
        <v>1</v>
      </c>
      <c r="C525" s="1">
        <f>B525/139</f>
        <v>7.1942446043165471E-3</v>
      </c>
    </row>
    <row r="526" spans="1:3">
      <c r="C526" s="1"/>
    </row>
    <row r="527" spans="1:3">
      <c r="A527" t="s">
        <v>5</v>
      </c>
      <c r="B527">
        <f>SUM(B521:B526)</f>
        <v>116</v>
      </c>
      <c r="C527" s="1">
        <f>B527/139</f>
        <v>0.83453237410071945</v>
      </c>
    </row>
    <row r="528" spans="1:3">
      <c r="A528" t="s">
        <v>49</v>
      </c>
      <c r="B528">
        <v>3</v>
      </c>
      <c r="C528" s="1">
        <f>B528/139</f>
        <v>2.1582733812949641E-2</v>
      </c>
    </row>
    <row r="529" spans="1:3">
      <c r="C529" s="1"/>
    </row>
    <row r="530" spans="1:3" s="8" customFormat="1">
      <c r="A530" s="8" t="s">
        <v>231</v>
      </c>
      <c r="C530" s="10"/>
    </row>
    <row r="531" spans="1:3">
      <c r="C531" s="1"/>
    </row>
    <row r="532" spans="1:3">
      <c r="A532" t="s">
        <v>225</v>
      </c>
      <c r="B532">
        <v>23</v>
      </c>
      <c r="C532" s="1">
        <f t="shared" ref="C532:C537" si="19">B532/139</f>
        <v>0.16546762589928057</v>
      </c>
    </row>
    <row r="533" spans="1:3">
      <c r="A533" t="s">
        <v>226</v>
      </c>
      <c r="B533">
        <v>18</v>
      </c>
      <c r="C533" s="1">
        <f t="shared" si="19"/>
        <v>0.12949640287769784</v>
      </c>
    </row>
    <row r="534" spans="1:3">
      <c r="A534" t="s">
        <v>227</v>
      </c>
      <c r="B534">
        <v>0</v>
      </c>
      <c r="C534" s="1">
        <f t="shared" si="19"/>
        <v>0</v>
      </c>
    </row>
    <row r="535" spans="1:3">
      <c r="A535" t="s">
        <v>228</v>
      </c>
      <c r="B535">
        <v>29</v>
      </c>
      <c r="C535" s="1">
        <f t="shared" si="19"/>
        <v>0.20863309352517986</v>
      </c>
    </row>
    <row r="536" spans="1:3">
      <c r="A536" t="s">
        <v>229</v>
      </c>
      <c r="B536">
        <v>1</v>
      </c>
      <c r="C536" s="1">
        <f t="shared" si="19"/>
        <v>7.1942446043165471E-3</v>
      </c>
    </row>
    <row r="537" spans="1:3">
      <c r="A537" t="s">
        <v>232</v>
      </c>
      <c r="B537">
        <v>65</v>
      </c>
      <c r="C537" s="1">
        <f t="shared" si="19"/>
        <v>0.46762589928057552</v>
      </c>
    </row>
    <row r="538" spans="1:3">
      <c r="C538" s="1"/>
    </row>
    <row r="539" spans="1:3">
      <c r="A539" t="s">
        <v>5</v>
      </c>
      <c r="B539">
        <f>SUM(B532:B537)</f>
        <v>136</v>
      </c>
      <c r="C539" s="1">
        <f>B539/139</f>
        <v>0.97841726618705038</v>
      </c>
    </row>
    <row r="540" spans="1:3">
      <c r="A540" t="s">
        <v>49</v>
      </c>
      <c r="B540">
        <v>23</v>
      </c>
      <c r="C540" s="1">
        <f>B540/139</f>
        <v>0.16546762589928057</v>
      </c>
    </row>
    <row r="541" spans="1:3">
      <c r="C541" s="1"/>
    </row>
    <row r="542" spans="1:3">
      <c r="C542" s="1"/>
    </row>
    <row r="543" spans="1:3" s="8" customFormat="1">
      <c r="A543" s="8" t="s">
        <v>233</v>
      </c>
      <c r="C543" s="10"/>
    </row>
    <row r="544" spans="1:3">
      <c r="C544" s="1"/>
    </row>
    <row r="545" spans="1:7">
      <c r="A545" t="s">
        <v>234</v>
      </c>
      <c r="B545">
        <v>97</v>
      </c>
      <c r="C545" s="1">
        <f>B545/139</f>
        <v>0.69784172661870503</v>
      </c>
    </row>
    <row r="546" spans="1:7">
      <c r="A546" t="s">
        <v>142</v>
      </c>
      <c r="B546">
        <v>24</v>
      </c>
      <c r="C546" s="1">
        <f>B546/139</f>
        <v>0.17266187050359713</v>
      </c>
    </row>
    <row r="547" spans="1:7">
      <c r="A547" t="s">
        <v>144</v>
      </c>
      <c r="B547">
        <v>12</v>
      </c>
      <c r="C547" s="1">
        <f>B547/139</f>
        <v>8.6330935251798566E-2</v>
      </c>
    </row>
    <row r="548" spans="1:7">
      <c r="A548" t="s">
        <v>235</v>
      </c>
      <c r="B548">
        <v>1</v>
      </c>
      <c r="C548" s="1">
        <f>B548/139</f>
        <v>7.1942446043165471E-3</v>
      </c>
    </row>
    <row r="549" spans="1:7">
      <c r="A549" t="s">
        <v>145</v>
      </c>
      <c r="B549">
        <v>2</v>
      </c>
      <c r="C549" s="1">
        <f>B549/139</f>
        <v>1.4388489208633094E-2</v>
      </c>
    </row>
    <row r="550" spans="1:7">
      <c r="C550" s="1"/>
    </row>
    <row r="551" spans="1:7">
      <c r="C551" s="1"/>
    </row>
    <row r="552" spans="1:7">
      <c r="A552" t="s">
        <v>5</v>
      </c>
      <c r="B552">
        <f>SUM(B545:B551)</f>
        <v>136</v>
      </c>
      <c r="C552" s="1">
        <f>B552/139</f>
        <v>0.97841726618705038</v>
      </c>
    </row>
    <row r="553" spans="1:7">
      <c r="A553" t="s">
        <v>49</v>
      </c>
      <c r="B553">
        <v>3</v>
      </c>
      <c r="C553" s="1">
        <f>B553/139</f>
        <v>2.1582733812949641E-2</v>
      </c>
    </row>
    <row r="554" spans="1:7">
      <c r="C554" s="1"/>
    </row>
    <row r="555" spans="1:7">
      <c r="C555" s="1"/>
    </row>
    <row r="556" spans="1:7">
      <c r="C556" s="1"/>
    </row>
    <row r="557" spans="1:7">
      <c r="A557" s="7" t="s">
        <v>236</v>
      </c>
      <c r="C557" s="1"/>
    </row>
    <row r="558" spans="1:7">
      <c r="C558" s="1"/>
    </row>
    <row r="559" spans="1:7">
      <c r="B559" t="s">
        <v>129</v>
      </c>
      <c r="C559" s="1" t="s">
        <v>130</v>
      </c>
      <c r="D559" t="s">
        <v>240</v>
      </c>
      <c r="E559" t="s">
        <v>130</v>
      </c>
      <c r="F559" t="s">
        <v>5</v>
      </c>
    </row>
    <row r="560" spans="1:7">
      <c r="A560" t="s">
        <v>237</v>
      </c>
      <c r="B560">
        <v>22</v>
      </c>
      <c r="C560" s="4">
        <v>111</v>
      </c>
      <c r="D560" s="1">
        <f t="shared" ref="D560:E562" si="20">B560/139</f>
        <v>0.15827338129496402</v>
      </c>
      <c r="E560" s="1">
        <f t="shared" si="20"/>
        <v>0.79856115107913672</v>
      </c>
      <c r="F560">
        <f>SUM(B560:C560)</f>
        <v>133</v>
      </c>
      <c r="G560" s="1">
        <f>F560/139</f>
        <v>0.95683453237410077</v>
      </c>
    </row>
    <row r="561" spans="1:7">
      <c r="A561" t="s">
        <v>238</v>
      </c>
      <c r="B561">
        <v>38</v>
      </c>
      <c r="C561" s="4">
        <v>95</v>
      </c>
      <c r="D561" s="1">
        <f t="shared" si="20"/>
        <v>0.2733812949640288</v>
      </c>
      <c r="E561" s="1">
        <f t="shared" si="20"/>
        <v>0.68345323741007191</v>
      </c>
      <c r="F561">
        <f>SUM(B561:C561)</f>
        <v>133</v>
      </c>
      <c r="G561" s="1">
        <f>F561/139</f>
        <v>0.95683453237410077</v>
      </c>
    </row>
    <row r="562" spans="1:7">
      <c r="A562" t="s">
        <v>239</v>
      </c>
      <c r="B562">
        <v>77</v>
      </c>
      <c r="C562" s="4">
        <v>56</v>
      </c>
      <c r="D562" s="1">
        <f t="shared" si="20"/>
        <v>0.5539568345323741</v>
      </c>
      <c r="E562" s="1">
        <f t="shared" si="20"/>
        <v>0.40287769784172661</v>
      </c>
      <c r="F562">
        <f>SUM(B562:C562)</f>
        <v>133</v>
      </c>
      <c r="G562" s="1">
        <f>F562/139</f>
        <v>0.95683453237410077</v>
      </c>
    </row>
    <row r="563" spans="1:7">
      <c r="C563" s="1"/>
    </row>
    <row r="564" spans="1:7">
      <c r="C564" s="1"/>
    </row>
    <row r="565" spans="1:7">
      <c r="C565" s="1"/>
    </row>
    <row r="566" spans="1:7">
      <c r="A566" s="2" t="s">
        <v>245</v>
      </c>
      <c r="C566" s="1"/>
    </row>
    <row r="567" spans="1:7">
      <c r="C567" s="1"/>
    </row>
    <row r="568" spans="1:7">
      <c r="A568" t="s">
        <v>241</v>
      </c>
      <c r="B568">
        <v>8</v>
      </c>
      <c r="C568" s="1">
        <f>B568/139</f>
        <v>5.7553956834532377E-2</v>
      </c>
    </row>
    <row r="569" spans="1:7">
      <c r="A569" t="s">
        <v>242</v>
      </c>
      <c r="B569">
        <v>30</v>
      </c>
      <c r="C569" s="1">
        <f>B569/139</f>
        <v>0.21582733812949639</v>
      </c>
    </row>
    <row r="570" spans="1:7">
      <c r="A570" t="s">
        <v>144</v>
      </c>
      <c r="B570">
        <v>39</v>
      </c>
      <c r="C570" s="1">
        <f>B570/139</f>
        <v>0.2805755395683453</v>
      </c>
    </row>
    <row r="571" spans="1:7">
      <c r="A571" t="s">
        <v>243</v>
      </c>
      <c r="B571">
        <v>49</v>
      </c>
      <c r="C571" s="1">
        <f>B571/139</f>
        <v>0.35251798561151076</v>
      </c>
    </row>
    <row r="572" spans="1:7">
      <c r="A572" t="s">
        <v>244</v>
      </c>
      <c r="B572">
        <v>12</v>
      </c>
      <c r="C572" s="1">
        <f>B572/139</f>
        <v>8.6330935251798566E-2</v>
      </c>
    </row>
    <row r="573" spans="1:7">
      <c r="C573" s="1"/>
    </row>
    <row r="574" spans="1:7">
      <c r="A574" t="s">
        <v>5</v>
      </c>
      <c r="B574">
        <f>SUM(B568:B573)</f>
        <v>138</v>
      </c>
      <c r="C574" s="1">
        <f>B574/139</f>
        <v>0.9928057553956835</v>
      </c>
    </row>
    <row r="575" spans="1:7">
      <c r="A575" t="s">
        <v>49</v>
      </c>
      <c r="B575">
        <v>1</v>
      </c>
      <c r="C575" s="1">
        <f>B575/139</f>
        <v>7.1942446043165471E-3</v>
      </c>
    </row>
    <row r="576" spans="1:7">
      <c r="C576" s="1"/>
    </row>
    <row r="577" spans="1:3">
      <c r="A577" s="2" t="s">
        <v>246</v>
      </c>
      <c r="C577" s="1"/>
    </row>
    <row r="578" spans="1:3">
      <c r="C578" s="1"/>
    </row>
    <row r="579" spans="1:3">
      <c r="A579" t="s">
        <v>129</v>
      </c>
      <c r="B579">
        <v>123</v>
      </c>
      <c r="C579" s="1">
        <f>B579/139</f>
        <v>0.8848920863309353</v>
      </c>
    </row>
    <row r="580" spans="1:3">
      <c r="A580" t="s">
        <v>130</v>
      </c>
      <c r="B580">
        <v>15</v>
      </c>
      <c r="C580" s="1">
        <f>B580/139</f>
        <v>0.1079136690647482</v>
      </c>
    </row>
    <row r="581" spans="1:3">
      <c r="C581" s="1"/>
    </row>
    <row r="582" spans="1:3">
      <c r="C582" s="1"/>
    </row>
    <row r="583" spans="1:3">
      <c r="A583" t="s">
        <v>5</v>
      </c>
      <c r="B583">
        <f>SUM(B577:B582)</f>
        <v>138</v>
      </c>
      <c r="C583" s="1">
        <f>B583/139</f>
        <v>0.9928057553956835</v>
      </c>
    </row>
    <row r="584" spans="1:3">
      <c r="A584" t="s">
        <v>49</v>
      </c>
      <c r="B584">
        <v>1</v>
      </c>
      <c r="C584" s="1">
        <f>B584/139</f>
        <v>7.1942446043165471E-3</v>
      </c>
    </row>
    <row r="585" spans="1:3">
      <c r="C585" s="1"/>
    </row>
    <row r="586" spans="1:3" s="8" customFormat="1">
      <c r="A586" s="8" t="s">
        <v>247</v>
      </c>
      <c r="C586" s="10"/>
    </row>
    <row r="587" spans="1:3">
      <c r="C587" s="1"/>
    </row>
    <row r="588" spans="1:3">
      <c r="A588" t="s">
        <v>129</v>
      </c>
      <c r="B588">
        <v>81</v>
      </c>
      <c r="C588" s="1">
        <f>B588/139</f>
        <v>0.58273381294964033</v>
      </c>
    </row>
    <row r="589" spans="1:3">
      <c r="A589" t="s">
        <v>130</v>
      </c>
      <c r="B589">
        <v>58</v>
      </c>
      <c r="C589" s="1">
        <f>B589/139</f>
        <v>0.41726618705035973</v>
      </c>
    </row>
    <row r="590" spans="1:3">
      <c r="C590" s="1"/>
    </row>
    <row r="591" spans="1:3">
      <c r="C591" s="1"/>
    </row>
    <row r="592" spans="1:3">
      <c r="A592" t="s">
        <v>5</v>
      </c>
      <c r="B592">
        <f>SUM(B586:B591)</f>
        <v>139</v>
      </c>
      <c r="C592" s="1">
        <f>B592/139</f>
        <v>1</v>
      </c>
    </row>
    <row r="593" spans="1:3">
      <c r="A593" t="s">
        <v>49</v>
      </c>
      <c r="B593">
        <v>0</v>
      </c>
      <c r="C593" s="1">
        <f>B593/139</f>
        <v>0</v>
      </c>
    </row>
    <row r="594" spans="1:3">
      <c r="C594" s="1"/>
    </row>
    <row r="595" spans="1:3">
      <c r="C595" s="1"/>
    </row>
    <row r="596" spans="1:3">
      <c r="A596" s="2" t="s">
        <v>1134</v>
      </c>
      <c r="C596" s="1"/>
    </row>
    <row r="597" spans="1:3">
      <c r="C597" s="1"/>
    </row>
    <row r="598" spans="1:3">
      <c r="A598" t="s">
        <v>129</v>
      </c>
      <c r="B598">
        <v>112</v>
      </c>
      <c r="C598" s="1">
        <f>B598/139</f>
        <v>0.80575539568345322</v>
      </c>
    </row>
    <row r="599" spans="1:3">
      <c r="A599" t="s">
        <v>130</v>
      </c>
      <c r="B599">
        <v>26</v>
      </c>
      <c r="C599" s="1">
        <f>B599/139</f>
        <v>0.18705035971223022</v>
      </c>
    </row>
    <row r="600" spans="1:3">
      <c r="C600" s="1"/>
    </row>
    <row r="601" spans="1:3">
      <c r="C601" s="1"/>
    </row>
    <row r="602" spans="1:3">
      <c r="A602" t="s">
        <v>5</v>
      </c>
      <c r="B602">
        <f>SUM(B596:B601)</f>
        <v>138</v>
      </c>
      <c r="C602" s="1">
        <f>B602/139</f>
        <v>0.9928057553956835</v>
      </c>
    </row>
    <row r="603" spans="1:3">
      <c r="A603" t="s">
        <v>49</v>
      </c>
      <c r="B603">
        <v>1</v>
      </c>
      <c r="C603" s="1">
        <f>B603/139</f>
        <v>7.1942446043165471E-3</v>
      </c>
    </row>
    <row r="604" spans="1:3">
      <c r="C604" s="1"/>
    </row>
    <row r="605" spans="1:3">
      <c r="C605" s="1"/>
    </row>
    <row r="606" spans="1:3">
      <c r="A606" s="2" t="s">
        <v>248</v>
      </c>
      <c r="C606" s="1"/>
    </row>
    <row r="607" spans="1:3">
      <c r="C607" s="1"/>
    </row>
    <row r="608" spans="1:3">
      <c r="A608" t="s">
        <v>129</v>
      </c>
      <c r="B608">
        <v>108</v>
      </c>
      <c r="C608" s="1">
        <f>B608/139</f>
        <v>0.7769784172661871</v>
      </c>
    </row>
    <row r="609" spans="1:3">
      <c r="A609" t="s">
        <v>130</v>
      </c>
      <c r="B609">
        <v>29</v>
      </c>
      <c r="C609" s="1">
        <f>B609/139</f>
        <v>0.20863309352517986</v>
      </c>
    </row>
    <row r="610" spans="1:3">
      <c r="C610" s="1"/>
    </row>
    <row r="611" spans="1:3">
      <c r="C611" s="1"/>
    </row>
    <row r="612" spans="1:3">
      <c r="A612" t="s">
        <v>5</v>
      </c>
      <c r="B612">
        <f>SUM(B608:B611)</f>
        <v>137</v>
      </c>
      <c r="C612" s="1">
        <f>B612/139</f>
        <v>0.98561151079136688</v>
      </c>
    </row>
    <row r="613" spans="1:3">
      <c r="A613" t="s">
        <v>49</v>
      </c>
      <c r="B613">
        <v>2</v>
      </c>
      <c r="C613" s="1">
        <f>B613/139</f>
        <v>1.4388489208633094E-2</v>
      </c>
    </row>
    <row r="614" spans="1:3">
      <c r="C614" s="1"/>
    </row>
    <row r="615" spans="1:3">
      <c r="C615" s="1"/>
    </row>
    <row r="616" spans="1:3">
      <c r="C616" s="1"/>
    </row>
    <row r="617" spans="1:3" s="8" customFormat="1">
      <c r="A617" s="8" t="s">
        <v>249</v>
      </c>
      <c r="C617" s="10"/>
    </row>
    <row r="618" spans="1:3">
      <c r="C618" s="1"/>
    </row>
    <row r="619" spans="1:3">
      <c r="A619" t="s">
        <v>241</v>
      </c>
      <c r="B619">
        <v>2</v>
      </c>
      <c r="C619" s="1">
        <f>B619/139</f>
        <v>1.4388489208633094E-2</v>
      </c>
    </row>
    <row r="620" spans="1:3">
      <c r="A620" t="s">
        <v>242</v>
      </c>
      <c r="B620">
        <v>6</v>
      </c>
      <c r="C620" s="1">
        <f>B620/139</f>
        <v>4.3165467625899283E-2</v>
      </c>
    </row>
    <row r="621" spans="1:3">
      <c r="A621" t="s">
        <v>144</v>
      </c>
      <c r="B621">
        <v>13</v>
      </c>
      <c r="C621" s="1">
        <f>B621/139</f>
        <v>9.3525179856115109E-2</v>
      </c>
    </row>
    <row r="622" spans="1:3">
      <c r="A622" t="s">
        <v>243</v>
      </c>
      <c r="B622">
        <v>118</v>
      </c>
      <c r="C622" s="1">
        <f>B622/139</f>
        <v>0.84892086330935257</v>
      </c>
    </row>
    <row r="623" spans="1:3">
      <c r="A623" t="s">
        <v>244</v>
      </c>
      <c r="B623">
        <v>0</v>
      </c>
      <c r="C623" s="1">
        <f>B623/139</f>
        <v>0</v>
      </c>
    </row>
    <row r="624" spans="1:3">
      <c r="C624" s="1"/>
    </row>
    <row r="625" spans="1:3" ht="17">
      <c r="A625" s="3" t="s">
        <v>5</v>
      </c>
      <c r="B625">
        <f>SUM(B619:B624)</f>
        <v>139</v>
      </c>
      <c r="C625" s="1">
        <f>B625/139</f>
        <v>1</v>
      </c>
    </row>
    <row r="626" spans="1:3" ht="17">
      <c r="A626" s="3" t="s">
        <v>49</v>
      </c>
      <c r="B626">
        <v>0</v>
      </c>
      <c r="C626" s="1">
        <f>B626/139</f>
        <v>0</v>
      </c>
    </row>
    <row r="630" spans="1:3">
      <c r="C630" s="1"/>
    </row>
    <row r="631" spans="1:3" s="8" customFormat="1">
      <c r="A631" s="8" t="s">
        <v>250</v>
      </c>
      <c r="C631" s="10"/>
    </row>
    <row r="632" spans="1:3">
      <c r="C632" s="1"/>
    </row>
    <row r="633" spans="1:3">
      <c r="A633" t="s">
        <v>241</v>
      </c>
      <c r="B633">
        <v>57</v>
      </c>
      <c r="C633" s="1">
        <f>B633/139</f>
        <v>0.41007194244604317</v>
      </c>
    </row>
    <row r="634" spans="1:3">
      <c r="A634" t="s">
        <v>242</v>
      </c>
      <c r="B634">
        <v>28</v>
      </c>
      <c r="C634" s="1">
        <f>B634/139</f>
        <v>0.20143884892086331</v>
      </c>
    </row>
    <row r="635" spans="1:3">
      <c r="A635" t="s">
        <v>144</v>
      </c>
      <c r="B635">
        <v>35</v>
      </c>
      <c r="C635" s="1">
        <f>B635/139</f>
        <v>0.25179856115107913</v>
      </c>
    </row>
    <row r="636" spans="1:3">
      <c r="A636" t="s">
        <v>243</v>
      </c>
      <c r="B636">
        <v>10</v>
      </c>
      <c r="C636" s="1">
        <f>B636/139</f>
        <v>7.1942446043165464E-2</v>
      </c>
    </row>
    <row r="637" spans="1:3">
      <c r="A637" t="s">
        <v>244</v>
      </c>
      <c r="B637">
        <v>9</v>
      </c>
      <c r="C637" s="1">
        <f>B637/139</f>
        <v>6.4748201438848921E-2</v>
      </c>
    </row>
    <row r="638" spans="1:3">
      <c r="C638" s="1"/>
    </row>
    <row r="639" spans="1:3">
      <c r="A639" t="s">
        <v>5</v>
      </c>
      <c r="B639">
        <f>SUM(B633:B638)</f>
        <v>139</v>
      </c>
      <c r="C639" s="1">
        <f>B639/139</f>
        <v>1</v>
      </c>
    </row>
    <row r="640" spans="1:3">
      <c r="A640" t="s">
        <v>49</v>
      </c>
      <c r="B640">
        <v>0</v>
      </c>
      <c r="C640" s="1">
        <f>B640/139</f>
        <v>0</v>
      </c>
    </row>
    <row r="641" spans="1:3">
      <c r="C641" s="1"/>
    </row>
    <row r="642" spans="1:3" s="8" customFormat="1">
      <c r="A642" s="8" t="s">
        <v>251</v>
      </c>
      <c r="C642" s="10"/>
    </row>
    <row r="643" spans="1:3">
      <c r="C643" s="1"/>
    </row>
    <row r="644" spans="1:3">
      <c r="A644" t="s">
        <v>241</v>
      </c>
      <c r="B644">
        <v>8</v>
      </c>
      <c r="C644" s="1">
        <f>B644/139</f>
        <v>5.7553956834532377E-2</v>
      </c>
    </row>
    <row r="645" spans="1:3">
      <c r="A645" t="s">
        <v>242</v>
      </c>
      <c r="B645">
        <v>30</v>
      </c>
      <c r="C645" s="1">
        <f>B645/139</f>
        <v>0.21582733812949639</v>
      </c>
    </row>
    <row r="646" spans="1:3">
      <c r="A646" t="s">
        <v>144</v>
      </c>
      <c r="B646">
        <v>39</v>
      </c>
      <c r="C646" s="1">
        <f>B646/139</f>
        <v>0.2805755395683453</v>
      </c>
    </row>
    <row r="647" spans="1:3">
      <c r="A647" t="s">
        <v>243</v>
      </c>
      <c r="B647">
        <v>49</v>
      </c>
      <c r="C647" s="1">
        <f>B647/139</f>
        <v>0.35251798561151076</v>
      </c>
    </row>
    <row r="648" spans="1:3">
      <c r="A648" t="s">
        <v>244</v>
      </c>
      <c r="B648">
        <v>12</v>
      </c>
      <c r="C648" s="1">
        <f>B648/139</f>
        <v>8.6330935251798566E-2</v>
      </c>
    </row>
    <row r="649" spans="1:3">
      <c r="C649" s="1"/>
    </row>
    <row r="650" spans="1:3">
      <c r="A650" t="s">
        <v>5</v>
      </c>
      <c r="B650">
        <f>SUM(B644:B649)</f>
        <v>138</v>
      </c>
      <c r="C650" s="1">
        <f>B650/139</f>
        <v>0.9928057553956835</v>
      </c>
    </row>
    <row r="651" spans="1:3">
      <c r="A651" t="s">
        <v>49</v>
      </c>
      <c r="B651">
        <v>1</v>
      </c>
      <c r="C651" s="1">
        <f>B651/139</f>
        <v>7.1942446043165471E-3</v>
      </c>
    </row>
    <row r="652" spans="1:3">
      <c r="C652" s="1"/>
    </row>
    <row r="653" spans="1:3">
      <c r="C653" s="1"/>
    </row>
    <row r="654" spans="1:3" s="8" customFormat="1">
      <c r="A654" s="8" t="s">
        <v>324</v>
      </c>
      <c r="C654" s="10"/>
    </row>
    <row r="655" spans="1:3">
      <c r="A655" t="s">
        <v>252</v>
      </c>
      <c r="B655">
        <v>8</v>
      </c>
      <c r="C655" s="1">
        <f t="shared" ref="C655:C663" si="21">B655/139</f>
        <v>5.7553956834532377E-2</v>
      </c>
    </row>
    <row r="656" spans="1:3">
      <c r="A656" t="s">
        <v>253</v>
      </c>
      <c r="B656">
        <v>2</v>
      </c>
      <c r="C656" s="1">
        <f t="shared" si="21"/>
        <v>1.4388489208633094E-2</v>
      </c>
    </row>
    <row r="657" spans="1:3">
      <c r="A657" t="s">
        <v>254</v>
      </c>
      <c r="B657">
        <v>4</v>
      </c>
      <c r="C657" s="1">
        <f t="shared" si="21"/>
        <v>2.8776978417266189E-2</v>
      </c>
    </row>
    <row r="658" spans="1:3">
      <c r="A658" t="s">
        <v>255</v>
      </c>
      <c r="B658">
        <v>6</v>
      </c>
      <c r="C658" s="1">
        <f t="shared" si="21"/>
        <v>4.3165467625899283E-2</v>
      </c>
    </row>
    <row r="659" spans="1:3">
      <c r="A659" t="s">
        <v>256</v>
      </c>
      <c r="B659">
        <v>15</v>
      </c>
      <c r="C659" s="1">
        <f t="shared" si="21"/>
        <v>0.1079136690647482</v>
      </c>
    </row>
    <row r="660" spans="1:3">
      <c r="A660" t="s">
        <v>260</v>
      </c>
      <c r="B660">
        <v>47</v>
      </c>
      <c r="C660" s="1">
        <f t="shared" si="21"/>
        <v>0.33812949640287771</v>
      </c>
    </row>
    <row r="661" spans="1:3">
      <c r="A661" t="s">
        <v>257</v>
      </c>
      <c r="B661">
        <v>0</v>
      </c>
      <c r="C661" s="1">
        <f t="shared" si="21"/>
        <v>0</v>
      </c>
    </row>
    <row r="662" spans="1:3">
      <c r="A662" t="s">
        <v>258</v>
      </c>
      <c r="B662">
        <v>40</v>
      </c>
      <c r="C662" s="1">
        <f t="shared" si="21"/>
        <v>0.28776978417266186</v>
      </c>
    </row>
    <row r="663" spans="1:3">
      <c r="A663" t="s">
        <v>259</v>
      </c>
      <c r="B663">
        <v>17</v>
      </c>
      <c r="C663" s="1">
        <f t="shared" si="21"/>
        <v>0.1223021582733813</v>
      </c>
    </row>
    <row r="664" spans="1:3">
      <c r="C664" s="1"/>
    </row>
    <row r="665" spans="1:3" ht="17">
      <c r="A665" s="3" t="s">
        <v>5</v>
      </c>
      <c r="B665">
        <f>SUM(B655:B663)</f>
        <v>139</v>
      </c>
      <c r="C665" s="1">
        <f>B665/139</f>
        <v>1</v>
      </c>
    </row>
    <row r="666" spans="1:3" ht="17">
      <c r="A666" s="3" t="s">
        <v>49</v>
      </c>
      <c r="B666">
        <v>0</v>
      </c>
      <c r="C666" s="1">
        <f>B666/139</f>
        <v>0</v>
      </c>
    </row>
  </sheetData>
  <mergeCells count="1">
    <mergeCell ref="A34:I3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CEB03-86E3-9F4D-979A-0381ED7E5B73}">
  <dimension ref="A1:A17"/>
  <sheetViews>
    <sheetView zoomScale="101" workbookViewId="0">
      <selection activeCell="F23" sqref="F23"/>
    </sheetView>
  </sheetViews>
  <sheetFormatPr baseColWidth="10" defaultRowHeight="16"/>
  <cols>
    <col min="1" max="1" width="8.83203125" style="4"/>
  </cols>
  <sheetData>
    <row r="1" spans="1:1" s="4" customFormat="1" ht="18">
      <c r="A1" s="36" t="s">
        <v>884</v>
      </c>
    </row>
    <row r="2" spans="1:1" s="4" customFormat="1"/>
    <row r="3" spans="1:1" s="12" customFormat="1">
      <c r="A3" s="12" t="s">
        <v>877</v>
      </c>
    </row>
    <row r="4" spans="1:1" s="12" customFormat="1">
      <c r="A4" s="12" t="s">
        <v>882</v>
      </c>
    </row>
    <row r="5" spans="1:1" s="12" customFormat="1">
      <c r="A5" s="12" t="s">
        <v>879</v>
      </c>
    </row>
    <row r="6" spans="1:1" s="12" customFormat="1">
      <c r="A6" s="12" t="s">
        <v>880</v>
      </c>
    </row>
    <row r="7" spans="1:1" s="23" customFormat="1">
      <c r="A7" s="23" t="s">
        <v>872</v>
      </c>
    </row>
    <row r="8" spans="1:1" s="12" customFormat="1">
      <c r="A8" s="12" t="s">
        <v>876</v>
      </c>
    </row>
    <row r="9" spans="1:1" s="12" customFormat="1">
      <c r="A9" s="12" t="s">
        <v>881</v>
      </c>
    </row>
    <row r="10" spans="1:1" s="12" customFormat="1">
      <c r="A10" s="12" t="s">
        <v>875</v>
      </c>
    </row>
    <row r="11" spans="1:1" s="12" customFormat="1">
      <c r="A11" s="12" t="s">
        <v>873</v>
      </c>
    </row>
    <row r="12" spans="1:1" s="12" customFormat="1">
      <c r="A12" s="12" t="s">
        <v>874</v>
      </c>
    </row>
    <row r="13" spans="1:1" s="23" customFormat="1">
      <c r="A13" s="23" t="s">
        <v>883</v>
      </c>
    </row>
    <row r="14" spans="1:1" s="12" customFormat="1">
      <c r="A14" s="12" t="s">
        <v>878</v>
      </c>
    </row>
    <row r="16" spans="1:1" s="12" customFormat="1">
      <c r="A16" s="12" t="s">
        <v>885</v>
      </c>
    </row>
    <row r="17" spans="1:1" s="23" customFormat="1">
      <c r="A17" s="23" t="s">
        <v>886</v>
      </c>
    </row>
  </sheetData>
  <sortState xmlns:xlrd2="http://schemas.microsoft.com/office/spreadsheetml/2017/richdata2" ref="A3:B127">
    <sortCondition ref="A3"/>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C26E-73EB-184D-8D53-3E8A9EDD69E0}">
  <dimension ref="A1:A143"/>
  <sheetViews>
    <sheetView topLeftCell="A103" workbookViewId="0">
      <selection activeCell="B131" sqref="B131"/>
    </sheetView>
  </sheetViews>
  <sheetFormatPr baseColWidth="10" defaultRowHeight="16"/>
  <sheetData>
    <row r="1" spans="1:1">
      <c r="A1" t="s">
        <v>513</v>
      </c>
    </row>
    <row r="3" spans="1:1">
      <c r="A3" s="45"/>
    </row>
    <row r="4" spans="1:1">
      <c r="A4" s="45"/>
    </row>
    <row r="5" spans="1:1">
      <c r="A5" s="45" t="s">
        <v>1098</v>
      </c>
    </row>
    <row r="6" spans="1:1">
      <c r="A6" s="45" t="s">
        <v>122</v>
      </c>
    </row>
    <row r="7" spans="1:1">
      <c r="A7" s="45"/>
    </row>
    <row r="8" spans="1:1">
      <c r="A8" s="45"/>
    </row>
    <row r="9" spans="1:1">
      <c r="A9" s="45" t="s">
        <v>122</v>
      </c>
    </row>
    <row r="10" spans="1:1">
      <c r="A10" s="45" t="s">
        <v>127</v>
      </c>
    </row>
    <row r="11" spans="1:1">
      <c r="A11" s="45" t="s">
        <v>1099</v>
      </c>
    </row>
    <row r="12" spans="1:1">
      <c r="A12" s="45" t="s">
        <v>1100</v>
      </c>
    </row>
    <row r="13" spans="1:1">
      <c r="A13" s="45"/>
    </row>
    <row r="14" spans="1:1">
      <c r="A14" s="45" t="s">
        <v>1101</v>
      </c>
    </row>
    <row r="15" spans="1:1">
      <c r="A15" s="45" t="s">
        <v>122</v>
      </c>
    </row>
    <row r="16" spans="1:1">
      <c r="A16" s="45" t="s">
        <v>1102</v>
      </c>
    </row>
    <row r="17" spans="1:1">
      <c r="A17" s="45" t="s">
        <v>1101</v>
      </c>
    </row>
    <row r="18" spans="1:1">
      <c r="A18" s="45" t="s">
        <v>127</v>
      </c>
    </row>
    <row r="19" spans="1:1">
      <c r="A19" s="45" t="s">
        <v>514</v>
      </c>
    </row>
    <row r="20" spans="1:1">
      <c r="A20" s="45" t="s">
        <v>1103</v>
      </c>
    </row>
    <row r="21" spans="1:1">
      <c r="A21" s="45" t="s">
        <v>127</v>
      </c>
    </row>
    <row r="22" spans="1:1">
      <c r="A22" s="45"/>
    </row>
    <row r="23" spans="1:1">
      <c r="A23" s="45" t="s">
        <v>1100</v>
      </c>
    </row>
    <row r="24" spans="1:1">
      <c r="A24" s="45" t="s">
        <v>125</v>
      </c>
    </row>
    <row r="25" spans="1:1">
      <c r="A25" s="45" t="s">
        <v>127</v>
      </c>
    </row>
    <row r="26" spans="1:1">
      <c r="A26" s="45" t="s">
        <v>1098</v>
      </c>
    </row>
    <row r="27" spans="1:1">
      <c r="A27" s="45" t="s">
        <v>121</v>
      </c>
    </row>
    <row r="28" spans="1:1">
      <c r="A28" s="45" t="s">
        <v>127</v>
      </c>
    </row>
    <row r="29" spans="1:1">
      <c r="A29" s="45" t="s">
        <v>1101</v>
      </c>
    </row>
    <row r="30" spans="1:1">
      <c r="A30" s="45" t="s">
        <v>127</v>
      </c>
    </row>
    <row r="31" spans="1:1">
      <c r="A31" s="45" t="s">
        <v>1098</v>
      </c>
    </row>
    <row r="32" spans="1:1">
      <c r="A32" s="45" t="s">
        <v>127</v>
      </c>
    </row>
    <row r="33" spans="1:1">
      <c r="A33" s="45" t="s">
        <v>127</v>
      </c>
    </row>
    <row r="34" spans="1:1">
      <c r="A34" s="45" t="s">
        <v>1104</v>
      </c>
    </row>
    <row r="35" spans="1:1">
      <c r="A35" s="45" t="s">
        <v>1101</v>
      </c>
    </row>
    <row r="36" spans="1:1">
      <c r="A36" s="45" t="s">
        <v>1100</v>
      </c>
    </row>
    <row r="37" spans="1:1">
      <c r="A37" s="45"/>
    </row>
    <row r="38" spans="1:1">
      <c r="A38" s="45"/>
    </row>
    <row r="39" spans="1:1">
      <c r="A39" s="45" t="s">
        <v>122</v>
      </c>
    </row>
    <row r="40" spans="1:1">
      <c r="A40" s="45" t="s">
        <v>1105</v>
      </c>
    </row>
    <row r="41" spans="1:1">
      <c r="A41" s="45" t="s">
        <v>122</v>
      </c>
    </row>
    <row r="42" spans="1:1">
      <c r="A42" s="45" t="s">
        <v>122</v>
      </c>
    </row>
    <row r="43" spans="1:1">
      <c r="A43" s="45" t="s">
        <v>122</v>
      </c>
    </row>
    <row r="44" spans="1:1">
      <c r="A44" s="45" t="s">
        <v>1106</v>
      </c>
    </row>
    <row r="45" spans="1:1">
      <c r="A45" s="45" t="s">
        <v>122</v>
      </c>
    </row>
    <row r="46" spans="1:1">
      <c r="A46" s="45" t="s">
        <v>127</v>
      </c>
    </row>
    <row r="47" spans="1:1">
      <c r="A47" s="45" t="s">
        <v>127</v>
      </c>
    </row>
    <row r="48" spans="1:1">
      <c r="A48" s="45" t="s">
        <v>122</v>
      </c>
    </row>
    <row r="49" spans="1:1">
      <c r="A49" s="45" t="s">
        <v>518</v>
      </c>
    </row>
    <row r="50" spans="1:1">
      <c r="A50" s="45"/>
    </row>
    <row r="51" spans="1:1">
      <c r="A51" s="45" t="s">
        <v>1107</v>
      </c>
    </row>
    <row r="52" spans="1:1">
      <c r="A52" s="45" t="s">
        <v>1098</v>
      </c>
    </row>
    <row r="53" spans="1:1">
      <c r="A53" s="45"/>
    </row>
    <row r="54" spans="1:1">
      <c r="A54" s="45"/>
    </row>
    <row r="55" spans="1:1">
      <c r="A55" s="45" t="s">
        <v>127</v>
      </c>
    </row>
    <row r="56" spans="1:1">
      <c r="A56" s="45" t="s">
        <v>123</v>
      </c>
    </row>
    <row r="57" spans="1:1">
      <c r="A57" s="45" t="s">
        <v>127</v>
      </c>
    </row>
    <row r="58" spans="1:1">
      <c r="A58" s="45" t="s">
        <v>127</v>
      </c>
    </row>
    <row r="59" spans="1:1">
      <c r="A59" s="45" t="s">
        <v>1098</v>
      </c>
    </row>
    <row r="60" spans="1:1">
      <c r="A60" s="45" t="s">
        <v>1108</v>
      </c>
    </row>
    <row r="61" spans="1:1">
      <c r="A61" s="45" t="s">
        <v>1109</v>
      </c>
    </row>
    <row r="62" spans="1:1">
      <c r="A62" s="45" t="s">
        <v>1110</v>
      </c>
    </row>
    <row r="63" spans="1:1">
      <c r="A63" s="45" t="s">
        <v>1098</v>
      </c>
    </row>
    <row r="64" spans="1:1">
      <c r="A64" s="45" t="s">
        <v>122</v>
      </c>
    </row>
    <row r="65" spans="1:1">
      <c r="A65" s="45"/>
    </row>
    <row r="66" spans="1:1">
      <c r="A66" s="45" t="s">
        <v>127</v>
      </c>
    </row>
    <row r="67" spans="1:1">
      <c r="A67" s="45" t="s">
        <v>127</v>
      </c>
    </row>
    <row r="68" spans="1:1">
      <c r="A68" s="45" t="s">
        <v>1098</v>
      </c>
    </row>
    <row r="69" spans="1:1">
      <c r="A69" s="45" t="s">
        <v>127</v>
      </c>
    </row>
    <row r="70" spans="1:1">
      <c r="A70" s="45"/>
    </row>
    <row r="71" spans="1:1">
      <c r="A71" s="45" t="s">
        <v>1098</v>
      </c>
    </row>
    <row r="72" spans="1:1">
      <c r="A72" s="45" t="s">
        <v>1098</v>
      </c>
    </row>
    <row r="73" spans="1:1">
      <c r="A73" s="45" t="s">
        <v>1111</v>
      </c>
    </row>
    <row r="74" spans="1:1">
      <c r="A74" s="45"/>
    </row>
    <row r="75" spans="1:1">
      <c r="A75" s="45" t="s">
        <v>127</v>
      </c>
    </row>
    <row r="76" spans="1:1">
      <c r="A76" s="45" t="s">
        <v>1098</v>
      </c>
    </row>
    <row r="77" spans="1:1">
      <c r="A77" s="45" t="s">
        <v>122</v>
      </c>
    </row>
    <row r="78" spans="1:1">
      <c r="A78" s="45" t="s">
        <v>127</v>
      </c>
    </row>
    <row r="79" spans="1:1">
      <c r="A79" s="45" t="s">
        <v>127</v>
      </c>
    </row>
    <row r="80" spans="1:1">
      <c r="A80" s="45" t="s">
        <v>123</v>
      </c>
    </row>
    <row r="81" spans="1:1">
      <c r="A81" s="45" t="s">
        <v>1112</v>
      </c>
    </row>
    <row r="82" spans="1:1">
      <c r="A82" s="45"/>
    </row>
    <row r="83" spans="1:1">
      <c r="A83" s="45" t="s">
        <v>516</v>
      </c>
    </row>
    <row r="84" spans="1:1">
      <c r="A84" s="45" t="s">
        <v>1113</v>
      </c>
    </row>
    <row r="85" spans="1:1">
      <c r="A85" s="45" t="s">
        <v>1101</v>
      </c>
    </row>
    <row r="86" spans="1:1">
      <c r="A86" s="45" t="s">
        <v>1114</v>
      </c>
    </row>
    <row r="87" spans="1:1">
      <c r="A87" s="45" t="s">
        <v>1101</v>
      </c>
    </row>
    <row r="88" spans="1:1">
      <c r="A88" s="45" t="s">
        <v>1115</v>
      </c>
    </row>
    <row r="89" spans="1:1">
      <c r="A89" s="45" t="s">
        <v>1098</v>
      </c>
    </row>
    <row r="90" spans="1:1">
      <c r="A90" s="45" t="s">
        <v>1101</v>
      </c>
    </row>
    <row r="91" spans="1:1">
      <c r="A91" s="45" t="s">
        <v>1100</v>
      </c>
    </row>
    <row r="92" spans="1:1">
      <c r="A92" s="45" t="s">
        <v>1116</v>
      </c>
    </row>
    <row r="93" spans="1:1">
      <c r="A93" s="45" t="s">
        <v>127</v>
      </c>
    </row>
    <row r="94" spans="1:1">
      <c r="A94" s="45" t="s">
        <v>127</v>
      </c>
    </row>
    <row r="95" spans="1:1">
      <c r="A95" s="45"/>
    </row>
    <row r="96" spans="1:1">
      <c r="A96" s="45" t="s">
        <v>1098</v>
      </c>
    </row>
    <row r="97" spans="1:1">
      <c r="A97" s="45"/>
    </row>
    <row r="98" spans="1:1">
      <c r="A98" s="45" t="s">
        <v>127</v>
      </c>
    </row>
    <row r="99" spans="1:1">
      <c r="A99" s="45" t="s">
        <v>1098</v>
      </c>
    </row>
    <row r="100" spans="1:1">
      <c r="A100" s="45" t="s">
        <v>127</v>
      </c>
    </row>
    <row r="101" spans="1:1">
      <c r="A101" s="45" t="s">
        <v>121</v>
      </c>
    </row>
    <row r="102" spans="1:1">
      <c r="A102" s="45" t="s">
        <v>1117</v>
      </c>
    </row>
    <row r="103" spans="1:1">
      <c r="A103" s="45" t="s">
        <v>127</v>
      </c>
    </row>
    <row r="104" spans="1:1">
      <c r="A104" s="45" t="s">
        <v>121</v>
      </c>
    </row>
    <row r="105" spans="1:1">
      <c r="A105" s="45" t="s">
        <v>127</v>
      </c>
    </row>
    <row r="106" spans="1:1">
      <c r="A106" s="45" t="s">
        <v>1098</v>
      </c>
    </row>
    <row r="107" spans="1:1">
      <c r="A107" s="45" t="s">
        <v>1118</v>
      </c>
    </row>
    <row r="108" spans="1:1">
      <c r="A108" s="45" t="s">
        <v>127</v>
      </c>
    </row>
    <row r="109" spans="1:1">
      <c r="A109" s="45" t="s">
        <v>127</v>
      </c>
    </row>
    <row r="110" spans="1:1">
      <c r="A110" s="45" t="s">
        <v>121</v>
      </c>
    </row>
    <row r="111" spans="1:1">
      <c r="A111" s="45" t="s">
        <v>1098</v>
      </c>
    </row>
    <row r="112" spans="1:1">
      <c r="A112" s="45" t="s">
        <v>515</v>
      </c>
    </row>
    <row r="113" spans="1:1">
      <c r="A113" s="45"/>
    </row>
    <row r="114" spans="1:1">
      <c r="A114" s="45" t="s">
        <v>1119</v>
      </c>
    </row>
    <row r="115" spans="1:1">
      <c r="A115" s="45"/>
    </row>
    <row r="116" spans="1:1">
      <c r="A116" s="45" t="s">
        <v>1103</v>
      </c>
    </row>
    <row r="117" spans="1:1">
      <c r="A117" s="45" t="s">
        <v>127</v>
      </c>
    </row>
    <row r="118" spans="1:1">
      <c r="A118" s="45"/>
    </row>
    <row r="119" spans="1:1">
      <c r="A119" s="45" t="s">
        <v>127</v>
      </c>
    </row>
    <row r="120" spans="1:1">
      <c r="A120" s="45"/>
    </row>
    <row r="121" spans="1:1">
      <c r="A121" s="45" t="s">
        <v>1120</v>
      </c>
    </row>
    <row r="122" spans="1:1">
      <c r="A122" s="45" t="s">
        <v>1120</v>
      </c>
    </row>
    <row r="123" spans="1:1">
      <c r="A123" s="45" t="s">
        <v>122</v>
      </c>
    </row>
    <row r="124" spans="1:1">
      <c r="A124" s="45" t="s">
        <v>127</v>
      </c>
    </row>
    <row r="125" spans="1:1">
      <c r="A125" s="45"/>
    </row>
    <row r="126" spans="1:1">
      <c r="A126" s="45" t="s">
        <v>122</v>
      </c>
    </row>
    <row r="127" spans="1:1">
      <c r="A127" s="45" t="s">
        <v>1121</v>
      </c>
    </row>
    <row r="128" spans="1:1">
      <c r="A128" s="45" t="s">
        <v>1101</v>
      </c>
    </row>
    <row r="129" spans="1:1">
      <c r="A129" s="45"/>
    </row>
    <row r="130" spans="1:1">
      <c r="A130" s="45" t="s">
        <v>1102</v>
      </c>
    </row>
    <row r="131" spans="1:1">
      <c r="A131" s="45" t="s">
        <v>1101</v>
      </c>
    </row>
    <row r="132" spans="1:1">
      <c r="A132" s="45" t="s">
        <v>127</v>
      </c>
    </row>
    <row r="133" spans="1:1">
      <c r="A133" s="45" t="s">
        <v>1098</v>
      </c>
    </row>
    <row r="134" spans="1:1">
      <c r="A134" s="45" t="s">
        <v>122</v>
      </c>
    </row>
    <row r="135" spans="1:1">
      <c r="A135" s="45" t="s">
        <v>517</v>
      </c>
    </row>
    <row r="136" spans="1:1">
      <c r="A136" s="45" t="s">
        <v>1122</v>
      </c>
    </row>
    <row r="137" spans="1:1">
      <c r="A137" s="45"/>
    </row>
    <row r="138" spans="1:1">
      <c r="A138" s="45" t="s">
        <v>127</v>
      </c>
    </row>
    <row r="139" spans="1:1">
      <c r="A139" s="45" t="s">
        <v>127</v>
      </c>
    </row>
    <row r="140" spans="1:1">
      <c r="A140" s="45" t="s">
        <v>1123</v>
      </c>
    </row>
    <row r="141" spans="1:1">
      <c r="A141" s="45" t="s">
        <v>127</v>
      </c>
    </row>
    <row r="142" spans="1:1">
      <c r="A142" s="45" t="s">
        <v>127</v>
      </c>
    </row>
    <row r="143" spans="1:1">
      <c r="A143" s="45" t="s">
        <v>122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CF2D3-B934-D44E-98A8-B23CD1E65305}">
  <dimension ref="A1:K64"/>
  <sheetViews>
    <sheetView topLeftCell="A2" zoomScale="146" workbookViewId="0">
      <selection activeCell="A64" sqref="A43:A64"/>
    </sheetView>
  </sheetViews>
  <sheetFormatPr baseColWidth="10" defaultRowHeight="16"/>
  <cols>
    <col min="1" max="1" width="8.83203125"/>
  </cols>
  <sheetData>
    <row r="1" spans="1:11" s="8" customFormat="1">
      <c r="A1" s="8" t="s">
        <v>388</v>
      </c>
    </row>
    <row r="3" spans="1:11">
      <c r="A3" t="s">
        <v>389</v>
      </c>
      <c r="K3" s="43"/>
    </row>
    <row r="4" spans="1:11">
      <c r="A4" t="s">
        <v>390</v>
      </c>
    </row>
    <row r="5" spans="1:11">
      <c r="A5" t="s">
        <v>391</v>
      </c>
    </row>
    <row r="6" spans="1:11">
      <c r="A6" t="s">
        <v>392</v>
      </c>
    </row>
    <row r="7" spans="1:11">
      <c r="A7" t="s">
        <v>1091</v>
      </c>
    </row>
    <row r="8" spans="1:11">
      <c r="A8" t="s">
        <v>393</v>
      </c>
    </row>
    <row r="9" spans="1:11">
      <c r="A9" t="s">
        <v>394</v>
      </c>
    </row>
    <row r="10" spans="1:11">
      <c r="A10" t="s">
        <v>395</v>
      </c>
    </row>
    <row r="11" spans="1:11">
      <c r="A11" t="s">
        <v>396</v>
      </c>
    </row>
    <row r="12" spans="1:11">
      <c r="A12" t="s">
        <v>397</v>
      </c>
    </row>
    <row r="13" spans="1:11">
      <c r="A13" t="s">
        <v>398</v>
      </c>
    </row>
    <row r="14" spans="1:11">
      <c r="A14" t="s">
        <v>390</v>
      </c>
    </row>
    <row r="15" spans="1:11">
      <c r="A15" t="s">
        <v>399</v>
      </c>
    </row>
    <row r="16" spans="1:11">
      <c r="A16" t="s">
        <v>400</v>
      </c>
    </row>
    <row r="17" spans="1:1">
      <c r="A17" t="s">
        <v>401</v>
      </c>
    </row>
    <row r="18" spans="1:1">
      <c r="A18" t="s">
        <v>402</v>
      </c>
    </row>
    <row r="19" spans="1:1">
      <c r="A19" t="s">
        <v>403</v>
      </c>
    </row>
    <row r="20" spans="1:1">
      <c r="A20" t="s">
        <v>404</v>
      </c>
    </row>
    <row r="21" spans="1:1">
      <c r="A21" t="s">
        <v>405</v>
      </c>
    </row>
    <row r="22" spans="1:1">
      <c r="A22" t="s">
        <v>406</v>
      </c>
    </row>
    <row r="23" spans="1:1">
      <c r="A23" t="s">
        <v>407</v>
      </c>
    </row>
    <row r="24" spans="1:1">
      <c r="A24" t="s">
        <v>408</v>
      </c>
    </row>
    <row r="25" spans="1:1">
      <c r="A25" t="s">
        <v>409</v>
      </c>
    </row>
    <row r="26" spans="1:1">
      <c r="A26" t="s">
        <v>410</v>
      </c>
    </row>
    <row r="27" spans="1:1">
      <c r="A27" t="s">
        <v>411</v>
      </c>
    </row>
    <row r="28" spans="1:1">
      <c r="A28" t="s">
        <v>412</v>
      </c>
    </row>
    <row r="29" spans="1:1">
      <c r="A29" t="s">
        <v>413</v>
      </c>
    </row>
    <row r="30" spans="1:1">
      <c r="A30" t="s">
        <v>414</v>
      </c>
    </row>
    <row r="31" spans="1:1">
      <c r="A31" t="s">
        <v>415</v>
      </c>
    </row>
    <row r="32" spans="1:1">
      <c r="A32" t="s">
        <v>416</v>
      </c>
    </row>
    <row r="33" spans="1:3">
      <c r="A33" t="s">
        <v>417</v>
      </c>
    </row>
    <row r="34" spans="1:3">
      <c r="A34" t="s">
        <v>418</v>
      </c>
    </row>
    <row r="35" spans="1:3">
      <c r="A35" t="s">
        <v>419</v>
      </c>
    </row>
    <row r="36" spans="1:3">
      <c r="A36" t="s">
        <v>420</v>
      </c>
    </row>
    <row r="37" spans="1:3">
      <c r="A37" t="s">
        <v>421</v>
      </c>
    </row>
    <row r="39" spans="1:3">
      <c r="A39" t="s">
        <v>5</v>
      </c>
      <c r="B39">
        <v>35</v>
      </c>
      <c r="C39" s="1">
        <f>B39/139</f>
        <v>0.25179856115107913</v>
      </c>
    </row>
    <row r="40" spans="1:3">
      <c r="A40" t="s">
        <v>49</v>
      </c>
      <c r="B40">
        <v>104</v>
      </c>
      <c r="C40" s="1">
        <f>B40/139</f>
        <v>0.74820143884892087</v>
      </c>
    </row>
    <row r="43" spans="1:3">
      <c r="A43" s="4" t="s">
        <v>390</v>
      </c>
    </row>
    <row r="44" spans="1:3">
      <c r="A44" s="4" t="s">
        <v>1094</v>
      </c>
    </row>
    <row r="45" spans="1:3">
      <c r="A45" s="4" t="s">
        <v>1093</v>
      </c>
    </row>
    <row r="46" spans="1:3">
      <c r="A46" s="4" t="s">
        <v>394</v>
      </c>
    </row>
    <row r="47" spans="1:3">
      <c r="A47" s="4" t="s">
        <v>395</v>
      </c>
    </row>
    <row r="48" spans="1:3">
      <c r="A48" s="4" t="s">
        <v>397</v>
      </c>
    </row>
    <row r="49" spans="1:1">
      <c r="A49" s="4" t="s">
        <v>390</v>
      </c>
    </row>
    <row r="50" spans="1:1">
      <c r="A50" s="4" t="s">
        <v>400</v>
      </c>
    </row>
    <row r="51" spans="1:1">
      <c r="A51" s="4" t="s">
        <v>401</v>
      </c>
    </row>
    <row r="52" spans="1:1">
      <c r="A52" s="4" t="s">
        <v>402</v>
      </c>
    </row>
    <row r="53" spans="1:1">
      <c r="A53" s="4" t="s">
        <v>403</v>
      </c>
    </row>
    <row r="54" spans="1:1">
      <c r="A54" s="4" t="s">
        <v>1095</v>
      </c>
    </row>
    <row r="55" spans="1:1">
      <c r="A55" s="4" t="s">
        <v>406</v>
      </c>
    </row>
    <row r="56" spans="1:1">
      <c r="A56" s="4" t="s">
        <v>407</v>
      </c>
    </row>
    <row r="57" spans="1:1">
      <c r="A57" s="4" t="s">
        <v>1096</v>
      </c>
    </row>
    <row r="58" spans="1:1">
      <c r="A58" s="4" t="s">
        <v>412</v>
      </c>
    </row>
    <row r="59" spans="1:1">
      <c r="A59" s="4" t="s">
        <v>1097</v>
      </c>
    </row>
    <row r="60" spans="1:1">
      <c r="A60" s="4" t="s">
        <v>415</v>
      </c>
    </row>
    <row r="61" spans="1:1">
      <c r="A61" s="4" t="s">
        <v>417</v>
      </c>
    </row>
    <row r="62" spans="1:1">
      <c r="A62" s="4" t="s">
        <v>419</v>
      </c>
    </row>
    <row r="63" spans="1:1">
      <c r="A63" s="4" t="s">
        <v>420</v>
      </c>
    </row>
    <row r="64" spans="1:1">
      <c r="A64" s="4" t="s">
        <v>1092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8F3F1-91EC-3B49-B489-3CD9A601FB74}">
  <dimension ref="A1:L85"/>
  <sheetViews>
    <sheetView topLeftCell="A11" workbookViewId="0">
      <selection activeCell="A85" sqref="A85"/>
    </sheetView>
  </sheetViews>
  <sheetFormatPr baseColWidth="10" defaultRowHeight="16"/>
  <cols>
    <col min="10" max="10" width="10.83203125" style="14"/>
  </cols>
  <sheetData>
    <row r="1" spans="1:10">
      <c r="A1" s="8" t="s">
        <v>562</v>
      </c>
      <c r="J1" s="13" t="s">
        <v>690</v>
      </c>
    </row>
    <row r="3" spans="1:10">
      <c r="A3" t="s">
        <v>563</v>
      </c>
      <c r="J3" s="14" t="s">
        <v>716</v>
      </c>
    </row>
    <row r="4" spans="1:10">
      <c r="A4" t="s">
        <v>564</v>
      </c>
      <c r="J4" s="14" t="s">
        <v>565</v>
      </c>
    </row>
    <row r="5" spans="1:10">
      <c r="A5" t="s">
        <v>565</v>
      </c>
      <c r="J5" s="14" t="s">
        <v>733</v>
      </c>
    </row>
    <row r="6" spans="1:10">
      <c r="A6" t="s">
        <v>565</v>
      </c>
      <c r="J6" s="14" t="s">
        <v>726</v>
      </c>
    </row>
    <row r="7" spans="1:10">
      <c r="A7" t="s">
        <v>565</v>
      </c>
      <c r="J7" s="14" t="s">
        <v>723</v>
      </c>
    </row>
    <row r="8" spans="1:10">
      <c r="A8" t="s">
        <v>566</v>
      </c>
      <c r="J8" s="14" t="s">
        <v>702</v>
      </c>
    </row>
    <row r="9" spans="1:10">
      <c r="A9" t="s">
        <v>567</v>
      </c>
      <c r="J9" s="14" t="s">
        <v>572</v>
      </c>
    </row>
    <row r="10" spans="1:10">
      <c r="A10" t="s">
        <v>568</v>
      </c>
      <c r="J10" s="14" t="s">
        <v>575</v>
      </c>
    </row>
    <row r="11" spans="1:10">
      <c r="A11" t="s">
        <v>569</v>
      </c>
      <c r="J11" s="14" t="s">
        <v>579</v>
      </c>
    </row>
    <row r="12" spans="1:10">
      <c r="A12" t="s">
        <v>570</v>
      </c>
      <c r="J12" s="14" t="s">
        <v>582</v>
      </c>
    </row>
    <row r="13" spans="1:10">
      <c r="A13" t="s">
        <v>571</v>
      </c>
      <c r="J13" s="14" t="s">
        <v>585</v>
      </c>
    </row>
    <row r="14" spans="1:10">
      <c r="A14" t="s">
        <v>572</v>
      </c>
      <c r="J14" s="14" t="s">
        <v>586</v>
      </c>
    </row>
    <row r="15" spans="1:10">
      <c r="A15" t="s">
        <v>573</v>
      </c>
      <c r="J15" s="14" t="s">
        <v>694</v>
      </c>
    </row>
    <row r="16" spans="1:10">
      <c r="A16" t="s">
        <v>574</v>
      </c>
      <c r="J16" s="14" t="s">
        <v>703</v>
      </c>
    </row>
    <row r="17" spans="1:10">
      <c r="A17" t="s">
        <v>575</v>
      </c>
      <c r="J17" s="14" t="s">
        <v>708</v>
      </c>
    </row>
    <row r="18" spans="1:10">
      <c r="A18" t="s">
        <v>576</v>
      </c>
      <c r="J18" s="14" t="s">
        <v>703</v>
      </c>
    </row>
    <row r="19" spans="1:10">
      <c r="A19" t="s">
        <v>577</v>
      </c>
      <c r="J19" s="14" t="s">
        <v>705</v>
      </c>
    </row>
    <row r="20" spans="1:10">
      <c r="A20" t="s">
        <v>578</v>
      </c>
      <c r="J20" s="14" t="s">
        <v>722</v>
      </c>
    </row>
    <row r="21" spans="1:10">
      <c r="A21" t="s">
        <v>579</v>
      </c>
      <c r="J21" s="14" t="s">
        <v>701</v>
      </c>
    </row>
    <row r="22" spans="1:10">
      <c r="A22" t="s">
        <v>580</v>
      </c>
      <c r="J22" s="14" t="s">
        <v>592</v>
      </c>
    </row>
    <row r="23" spans="1:10">
      <c r="A23" t="s">
        <v>581</v>
      </c>
      <c r="J23" s="14" t="s">
        <v>697</v>
      </c>
    </row>
    <row r="24" spans="1:10">
      <c r="A24" t="s">
        <v>582</v>
      </c>
      <c r="J24" s="14" t="s">
        <v>698</v>
      </c>
    </row>
    <row r="25" spans="1:10">
      <c r="A25" t="s">
        <v>583</v>
      </c>
      <c r="J25" s="14" t="s">
        <v>696</v>
      </c>
    </row>
    <row r="26" spans="1:10">
      <c r="A26" t="s">
        <v>584</v>
      </c>
      <c r="J26" s="14" t="s">
        <v>720</v>
      </c>
    </row>
    <row r="27" spans="1:10">
      <c r="A27" t="s">
        <v>585</v>
      </c>
      <c r="J27" s="14" t="s">
        <v>718</v>
      </c>
    </row>
    <row r="28" spans="1:10">
      <c r="A28" t="s">
        <v>586</v>
      </c>
      <c r="J28" s="14" t="s">
        <v>715</v>
      </c>
    </row>
    <row r="29" spans="1:10">
      <c r="A29" t="s">
        <v>587</v>
      </c>
      <c r="J29" s="14" t="s">
        <v>692</v>
      </c>
    </row>
    <row r="30" spans="1:10">
      <c r="A30" t="s">
        <v>588</v>
      </c>
      <c r="J30" s="14" t="s">
        <v>734</v>
      </c>
    </row>
    <row r="31" spans="1:10">
      <c r="A31" t="s">
        <v>589</v>
      </c>
      <c r="J31" s="14" t="s">
        <v>732</v>
      </c>
    </row>
    <row r="32" spans="1:10">
      <c r="A32" t="s">
        <v>590</v>
      </c>
      <c r="J32" s="14" t="s">
        <v>724</v>
      </c>
    </row>
    <row r="33" spans="1:10">
      <c r="A33" t="s">
        <v>591</v>
      </c>
      <c r="J33" s="14" t="s">
        <v>706</v>
      </c>
    </row>
    <row r="34" spans="1:10">
      <c r="A34" t="s">
        <v>592</v>
      </c>
      <c r="J34" s="14" t="s">
        <v>707</v>
      </c>
    </row>
    <row r="35" spans="1:10">
      <c r="A35" t="s">
        <v>593</v>
      </c>
      <c r="J35" s="14" t="s">
        <v>735</v>
      </c>
    </row>
    <row r="36" spans="1:10">
      <c r="A36" t="s">
        <v>594</v>
      </c>
      <c r="J36" s="14" t="s">
        <v>709</v>
      </c>
    </row>
    <row r="37" spans="1:10">
      <c r="A37" t="s">
        <v>595</v>
      </c>
      <c r="J37" s="14" t="s">
        <v>691</v>
      </c>
    </row>
    <row r="38" spans="1:10">
      <c r="A38" t="s">
        <v>596</v>
      </c>
      <c r="J38" s="14" t="s">
        <v>704</v>
      </c>
    </row>
    <row r="39" spans="1:10">
      <c r="A39" t="s">
        <v>597</v>
      </c>
      <c r="J39" s="14" t="s">
        <v>727</v>
      </c>
    </row>
    <row r="40" spans="1:10">
      <c r="A40" t="s">
        <v>598</v>
      </c>
      <c r="J40" s="14" t="s">
        <v>717</v>
      </c>
    </row>
    <row r="41" spans="1:10">
      <c r="A41" t="s">
        <v>599</v>
      </c>
      <c r="J41" s="14" t="s">
        <v>700</v>
      </c>
    </row>
    <row r="42" spans="1:10">
      <c r="A42" t="s">
        <v>600</v>
      </c>
      <c r="J42" s="14" t="s">
        <v>616</v>
      </c>
    </row>
    <row r="43" spans="1:10">
      <c r="A43" t="s">
        <v>601</v>
      </c>
      <c r="J43" s="14" t="s">
        <v>232</v>
      </c>
    </row>
    <row r="44" spans="1:10">
      <c r="A44" t="s">
        <v>602</v>
      </c>
      <c r="J44" s="14" t="s">
        <v>721</v>
      </c>
    </row>
    <row r="45" spans="1:10">
      <c r="A45" t="s">
        <v>603</v>
      </c>
      <c r="J45" s="14" t="s">
        <v>714</v>
      </c>
    </row>
    <row r="46" spans="1:10">
      <c r="A46" t="s">
        <v>604</v>
      </c>
      <c r="J46" s="14" t="s">
        <v>719</v>
      </c>
    </row>
    <row r="47" spans="1:10">
      <c r="A47" t="s">
        <v>605</v>
      </c>
      <c r="J47" s="14" t="s">
        <v>620</v>
      </c>
    </row>
    <row r="48" spans="1:10">
      <c r="A48" t="s">
        <v>606</v>
      </c>
      <c r="J48" s="14" t="s">
        <v>713</v>
      </c>
    </row>
    <row r="49" spans="1:12">
      <c r="A49" t="s">
        <v>607</v>
      </c>
      <c r="J49" s="14" t="s">
        <v>731</v>
      </c>
    </row>
    <row r="50" spans="1:12">
      <c r="A50" t="s">
        <v>608</v>
      </c>
      <c r="J50" s="14" t="s">
        <v>695</v>
      </c>
    </row>
    <row r="51" spans="1:12">
      <c r="A51" t="s">
        <v>609</v>
      </c>
      <c r="J51" s="14" t="s">
        <v>725</v>
      </c>
    </row>
    <row r="52" spans="1:12">
      <c r="A52" t="s">
        <v>610</v>
      </c>
      <c r="J52" s="14" t="s">
        <v>711</v>
      </c>
    </row>
    <row r="53" spans="1:12">
      <c r="A53" t="s">
        <v>611</v>
      </c>
      <c r="J53" s="14" t="s">
        <v>628</v>
      </c>
    </row>
    <row r="54" spans="1:12">
      <c r="A54" t="s">
        <v>612</v>
      </c>
      <c r="J54" s="14" t="s">
        <v>712</v>
      </c>
    </row>
    <row r="55" spans="1:12">
      <c r="A55" t="s">
        <v>613</v>
      </c>
      <c r="J55" s="14" t="s">
        <v>729</v>
      </c>
    </row>
    <row r="56" spans="1:12">
      <c r="A56" t="s">
        <v>614</v>
      </c>
      <c r="J56" s="14" t="s">
        <v>728</v>
      </c>
    </row>
    <row r="57" spans="1:12">
      <c r="A57" t="s">
        <v>615</v>
      </c>
      <c r="J57" s="14" t="s">
        <v>693</v>
      </c>
    </row>
    <row r="58" spans="1:12">
      <c r="A58" t="s">
        <v>616</v>
      </c>
      <c r="J58" s="14" t="s">
        <v>710</v>
      </c>
    </row>
    <row r="59" spans="1:12">
      <c r="A59" t="s">
        <v>617</v>
      </c>
      <c r="J59" s="14" t="s">
        <v>699</v>
      </c>
    </row>
    <row r="60" spans="1:12">
      <c r="A60" t="s">
        <v>618</v>
      </c>
      <c r="J60" s="14" t="s">
        <v>730</v>
      </c>
    </row>
    <row r="61" spans="1:12">
      <c r="A61" t="s">
        <v>620</v>
      </c>
    </row>
    <row r="62" spans="1:12">
      <c r="A62" t="s">
        <v>621</v>
      </c>
      <c r="J62" s="14" t="s">
        <v>5</v>
      </c>
      <c r="K62">
        <v>58</v>
      </c>
      <c r="L62">
        <f>K62/139</f>
        <v>0.41726618705035973</v>
      </c>
    </row>
    <row r="63" spans="1:12">
      <c r="A63" t="s">
        <v>622</v>
      </c>
      <c r="J63" s="14" t="s">
        <v>49</v>
      </c>
      <c r="K63">
        <v>81</v>
      </c>
      <c r="L63">
        <f>K63/139</f>
        <v>0.58273381294964033</v>
      </c>
    </row>
    <row r="64" spans="1:12">
      <c r="A64" t="s">
        <v>623</v>
      </c>
    </row>
    <row r="65" spans="1:10">
      <c r="A65" t="s">
        <v>624</v>
      </c>
      <c r="J65" s="15"/>
    </row>
    <row r="66" spans="1:10">
      <c r="A66" t="s">
        <v>625</v>
      </c>
    </row>
    <row r="67" spans="1:10">
      <c r="A67" t="s">
        <v>626</v>
      </c>
    </row>
    <row r="68" spans="1:10">
      <c r="A68" t="s">
        <v>627</v>
      </c>
    </row>
    <row r="69" spans="1:10">
      <c r="A69" t="s">
        <v>628</v>
      </c>
    </row>
    <row r="70" spans="1:10">
      <c r="A70" t="s">
        <v>629</v>
      </c>
    </row>
    <row r="71" spans="1:10">
      <c r="A71" t="s">
        <v>630</v>
      </c>
    </row>
    <row r="72" spans="1:10">
      <c r="A72" t="s">
        <v>631</v>
      </c>
    </row>
    <row r="73" spans="1:10">
      <c r="A73" t="s">
        <v>632</v>
      </c>
    </row>
    <row r="74" spans="1:10">
      <c r="A74" t="s">
        <v>633</v>
      </c>
    </row>
    <row r="75" spans="1:10">
      <c r="A75" t="s">
        <v>634</v>
      </c>
    </row>
    <row r="76" spans="1:10">
      <c r="A76" t="s">
        <v>635</v>
      </c>
    </row>
    <row r="77" spans="1:10">
      <c r="A77" t="s">
        <v>636</v>
      </c>
    </row>
    <row r="78" spans="1:10">
      <c r="A78" t="s">
        <v>637</v>
      </c>
    </row>
    <row r="79" spans="1:10">
      <c r="A79" t="s">
        <v>638</v>
      </c>
    </row>
    <row r="80" spans="1:10">
      <c r="A80" t="s">
        <v>619</v>
      </c>
    </row>
    <row r="82" spans="1:3">
      <c r="A82" t="s">
        <v>5</v>
      </c>
      <c r="B82">
        <v>78</v>
      </c>
      <c r="C82">
        <f>B82/139</f>
        <v>0.5611510791366906</v>
      </c>
    </row>
    <row r="83" spans="1:3">
      <c r="A83" t="s">
        <v>49</v>
      </c>
      <c r="B83">
        <v>61</v>
      </c>
      <c r="C83">
        <f>B83/139</f>
        <v>0.43884892086330934</v>
      </c>
    </row>
    <row r="85" spans="1:3">
      <c r="A85" s="12" t="s">
        <v>736</v>
      </c>
    </row>
  </sheetData>
  <sortState xmlns:xlrd2="http://schemas.microsoft.com/office/spreadsheetml/2017/richdata2" ref="J3:J141">
    <sortCondition ref="J3"/>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715BE-13EB-6141-ADF9-826F88C3C587}">
  <dimension ref="A1:C71"/>
  <sheetViews>
    <sheetView workbookViewId="0">
      <selection activeCell="A47" sqref="A47:A71"/>
    </sheetView>
  </sheetViews>
  <sheetFormatPr baseColWidth="10" defaultRowHeight="16"/>
  <cols>
    <col min="1" max="1" width="8.83203125"/>
  </cols>
  <sheetData>
    <row r="1" spans="1:1" s="8" customFormat="1">
      <c r="A1" s="8" t="s">
        <v>521</v>
      </c>
    </row>
    <row r="2" spans="1:1">
      <c r="A2" t="s">
        <v>522</v>
      </c>
    </row>
    <row r="3" spans="1:1">
      <c r="A3" t="s">
        <v>548</v>
      </c>
    </row>
    <row r="4" spans="1:1">
      <c r="A4" t="s">
        <v>551</v>
      </c>
    </row>
    <row r="5" spans="1:1">
      <c r="A5" t="s">
        <v>529</v>
      </c>
    </row>
    <row r="6" spans="1:1">
      <c r="A6" t="s">
        <v>538</v>
      </c>
    </row>
    <row r="7" spans="1:1">
      <c r="A7" t="s">
        <v>544</v>
      </c>
    </row>
    <row r="8" spans="1:1">
      <c r="A8" t="s">
        <v>531</v>
      </c>
    </row>
    <row r="9" spans="1:1">
      <c r="A9" t="s">
        <v>546</v>
      </c>
    </row>
    <row r="10" spans="1:1">
      <c r="A10" t="s">
        <v>554</v>
      </c>
    </row>
    <row r="11" spans="1:1">
      <c r="A11" t="s">
        <v>539</v>
      </c>
    </row>
    <row r="12" spans="1:1">
      <c r="A12" t="s">
        <v>559</v>
      </c>
    </row>
    <row r="13" spans="1:1">
      <c r="A13" t="s">
        <v>555</v>
      </c>
    </row>
    <row r="14" spans="1:1">
      <c r="A14" t="s">
        <v>535</v>
      </c>
    </row>
    <row r="15" spans="1:1">
      <c r="A15" t="s">
        <v>527</v>
      </c>
    </row>
    <row r="16" spans="1:1">
      <c r="A16" t="s">
        <v>534</v>
      </c>
    </row>
    <row r="17" spans="1:1">
      <c r="A17" t="s">
        <v>560</v>
      </c>
    </row>
    <row r="18" spans="1:1">
      <c r="A18" t="s">
        <v>537</v>
      </c>
    </row>
    <row r="19" spans="1:1">
      <c r="A19" t="s">
        <v>550</v>
      </c>
    </row>
    <row r="20" spans="1:1">
      <c r="A20" t="s">
        <v>549</v>
      </c>
    </row>
    <row r="21" spans="1:1">
      <c r="A21" t="s">
        <v>542</v>
      </c>
    </row>
    <row r="22" spans="1:1">
      <c r="A22" t="s">
        <v>528</v>
      </c>
    </row>
    <row r="23" spans="1:1">
      <c r="A23" t="s">
        <v>556</v>
      </c>
    </row>
    <row r="24" spans="1:1">
      <c r="A24" t="s">
        <v>541</v>
      </c>
    </row>
    <row r="25" spans="1:1">
      <c r="A25" t="s">
        <v>524</v>
      </c>
    </row>
    <row r="26" spans="1:1">
      <c r="A26" t="s">
        <v>533</v>
      </c>
    </row>
    <row r="27" spans="1:1">
      <c r="A27" t="s">
        <v>545</v>
      </c>
    </row>
    <row r="28" spans="1:1">
      <c r="A28" t="s">
        <v>523</v>
      </c>
    </row>
    <row r="29" spans="1:1">
      <c r="A29" t="s">
        <v>553</v>
      </c>
    </row>
    <row r="30" spans="1:1">
      <c r="A30" t="s">
        <v>530</v>
      </c>
    </row>
    <row r="31" spans="1:1">
      <c r="A31" t="s">
        <v>543</v>
      </c>
    </row>
    <row r="32" spans="1:1">
      <c r="A32" t="s">
        <v>536</v>
      </c>
    </row>
    <row r="33" spans="1:3">
      <c r="A33" t="s">
        <v>552</v>
      </c>
    </row>
    <row r="34" spans="1:3">
      <c r="A34" t="s">
        <v>557</v>
      </c>
    </row>
    <row r="35" spans="1:3">
      <c r="A35" t="s">
        <v>547</v>
      </c>
    </row>
    <row r="36" spans="1:3">
      <c r="A36" t="s">
        <v>540</v>
      </c>
    </row>
    <row r="37" spans="1:3">
      <c r="A37" t="s">
        <v>558</v>
      </c>
    </row>
    <row r="38" spans="1:3">
      <c r="A38" t="s">
        <v>525</v>
      </c>
    </row>
    <row r="39" spans="1:3">
      <c r="A39" t="s">
        <v>526</v>
      </c>
    </row>
    <row r="40" spans="1:3">
      <c r="A40" t="s">
        <v>561</v>
      </c>
    </row>
    <row r="41" spans="1:3">
      <c r="A41" t="s">
        <v>532</v>
      </c>
    </row>
    <row r="42" spans="1:3">
      <c r="A42" s="11"/>
    </row>
    <row r="43" spans="1:3">
      <c r="A43" t="s">
        <v>5</v>
      </c>
      <c r="B43">
        <v>40</v>
      </c>
      <c r="C43" s="1">
        <f>B43/139</f>
        <v>0.28776978417266186</v>
      </c>
    </row>
    <row r="44" spans="1:3">
      <c r="A44" t="s">
        <v>49</v>
      </c>
      <c r="B44">
        <v>99</v>
      </c>
      <c r="C44" s="1">
        <f>B44/139</f>
        <v>0.71223021582733814</v>
      </c>
    </row>
    <row r="47" spans="1:3">
      <c r="A47" s="4" t="s">
        <v>522</v>
      </c>
    </row>
    <row r="48" spans="1:3">
      <c r="A48" s="4" t="s">
        <v>548</v>
      </c>
    </row>
    <row r="49" spans="1:1">
      <c r="A49" s="4" t="s">
        <v>551</v>
      </c>
    </row>
    <row r="50" spans="1:1">
      <c r="A50" s="4" t="s">
        <v>529</v>
      </c>
    </row>
    <row r="51" spans="1:1">
      <c r="A51" s="4" t="s">
        <v>538</v>
      </c>
    </row>
    <row r="52" spans="1:1">
      <c r="A52" s="4" t="s">
        <v>544</v>
      </c>
    </row>
    <row r="53" spans="1:1">
      <c r="A53" s="4" t="s">
        <v>531</v>
      </c>
    </row>
    <row r="54" spans="1:1">
      <c r="A54" s="4" t="s">
        <v>546</v>
      </c>
    </row>
    <row r="55" spans="1:1">
      <c r="A55" s="4" t="s">
        <v>539</v>
      </c>
    </row>
    <row r="56" spans="1:1">
      <c r="A56" s="4" t="s">
        <v>559</v>
      </c>
    </row>
    <row r="57" spans="1:1">
      <c r="A57" s="4" t="s">
        <v>555</v>
      </c>
    </row>
    <row r="58" spans="1:1">
      <c r="A58" s="4" t="s">
        <v>535</v>
      </c>
    </row>
    <row r="59" spans="1:1">
      <c r="A59" s="4" t="s">
        <v>560</v>
      </c>
    </row>
    <row r="60" spans="1:1">
      <c r="A60" s="4" t="s">
        <v>549</v>
      </c>
    </row>
    <row r="61" spans="1:1">
      <c r="A61" s="4" t="s">
        <v>542</v>
      </c>
    </row>
    <row r="62" spans="1:1">
      <c r="A62" s="4" t="s">
        <v>524</v>
      </c>
    </row>
    <row r="63" spans="1:1">
      <c r="A63" s="4" t="s">
        <v>553</v>
      </c>
    </row>
    <row r="64" spans="1:1">
      <c r="A64" s="4" t="s">
        <v>530</v>
      </c>
    </row>
    <row r="65" spans="1:1">
      <c r="A65" s="4" t="s">
        <v>552</v>
      </c>
    </row>
    <row r="66" spans="1:1">
      <c r="A66" s="4" t="s">
        <v>557</v>
      </c>
    </row>
    <row r="67" spans="1:1">
      <c r="A67" s="4" t="s">
        <v>547</v>
      </c>
    </row>
    <row r="68" spans="1:1">
      <c r="A68" s="4" t="s">
        <v>540</v>
      </c>
    </row>
    <row r="69" spans="1:1">
      <c r="A69" s="4" t="s">
        <v>525</v>
      </c>
    </row>
    <row r="70" spans="1:1">
      <c r="A70" s="4" t="s">
        <v>526</v>
      </c>
    </row>
    <row r="71" spans="1:1">
      <c r="A71" s="4" t="s">
        <v>561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D7CE6-5421-0D41-9556-73E558545111}">
  <dimension ref="A3"/>
  <sheetViews>
    <sheetView workbookViewId="0">
      <selection activeCell="A3" sqref="A3:XFD3"/>
    </sheetView>
  </sheetViews>
  <sheetFormatPr baseColWidth="10" defaultRowHeight="16"/>
  <sheetData>
    <row r="3" spans="1:1">
      <c r="A3" s="4" t="s">
        <v>545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637A4-EFFF-6740-8C2F-22F7E6EE83BF}">
  <dimension ref="A1:I45"/>
  <sheetViews>
    <sheetView topLeftCell="A9" workbookViewId="0">
      <selection activeCell="H3" sqref="H3:I25"/>
    </sheetView>
  </sheetViews>
  <sheetFormatPr baseColWidth="10" defaultRowHeight="16"/>
  <cols>
    <col min="1" max="1" width="8.83203125" style="4"/>
    <col min="8" max="8" width="27.1640625" customWidth="1"/>
  </cols>
  <sheetData>
    <row r="1" spans="1:9" s="20" customFormat="1">
      <c r="A1" s="20" t="s">
        <v>1036</v>
      </c>
    </row>
    <row r="2" spans="1:9" s="4" customFormat="1"/>
    <row r="3" spans="1:9">
      <c r="A3" s="4" t="s">
        <v>1069</v>
      </c>
      <c r="H3" s="35" t="s">
        <v>907</v>
      </c>
    </row>
    <row r="4" spans="1:9">
      <c r="A4" s="4" t="s">
        <v>1060</v>
      </c>
      <c r="H4" t="s">
        <v>1037</v>
      </c>
      <c r="I4">
        <v>12</v>
      </c>
    </row>
    <row r="5" spans="1:9">
      <c r="A5" s="4" t="s">
        <v>1049</v>
      </c>
      <c r="H5" t="s">
        <v>1074</v>
      </c>
      <c r="I5">
        <v>4</v>
      </c>
    </row>
    <row r="6" spans="1:9">
      <c r="A6" s="4" t="s">
        <v>1053</v>
      </c>
      <c r="H6" t="s">
        <v>1077</v>
      </c>
      <c r="I6">
        <v>4</v>
      </c>
    </row>
    <row r="7" spans="1:9">
      <c r="A7" s="4" t="s">
        <v>176</v>
      </c>
      <c r="H7" t="s">
        <v>75</v>
      </c>
      <c r="I7">
        <v>4</v>
      </c>
    </row>
    <row r="8" spans="1:9">
      <c r="A8" s="4" t="s">
        <v>1051</v>
      </c>
      <c r="H8" t="s">
        <v>1079</v>
      </c>
      <c r="I8">
        <v>3</v>
      </c>
    </row>
    <row r="9" spans="1:9">
      <c r="A9" s="4" t="s">
        <v>1062</v>
      </c>
      <c r="H9" t="s">
        <v>1086</v>
      </c>
      <c r="I9">
        <v>3</v>
      </c>
    </row>
    <row r="10" spans="1:9">
      <c r="A10" s="4" t="s">
        <v>1066</v>
      </c>
      <c r="H10" t="s">
        <v>157</v>
      </c>
      <c r="I10">
        <v>3</v>
      </c>
    </row>
    <row r="11" spans="1:9">
      <c r="A11" s="4" t="s">
        <v>1070</v>
      </c>
      <c r="H11" t="s">
        <v>1087</v>
      </c>
      <c r="I11">
        <v>2</v>
      </c>
    </row>
    <row r="12" spans="1:9">
      <c r="A12" s="4" t="s">
        <v>1064</v>
      </c>
      <c r="H12" t="s">
        <v>1064</v>
      </c>
      <c r="I12">
        <v>2</v>
      </c>
    </row>
    <row r="13" spans="1:9">
      <c r="A13" s="4" t="s">
        <v>1042</v>
      </c>
      <c r="H13" t="s">
        <v>1088</v>
      </c>
      <c r="I13">
        <v>2</v>
      </c>
    </row>
    <row r="14" spans="1:9">
      <c r="A14" s="4" t="s">
        <v>1072</v>
      </c>
      <c r="H14" t="s">
        <v>1073</v>
      </c>
      <c r="I14">
        <v>2</v>
      </c>
    </row>
    <row r="15" spans="1:9">
      <c r="A15" s="4" t="s">
        <v>1063</v>
      </c>
      <c r="H15" t="s">
        <v>1075</v>
      </c>
      <c r="I15">
        <v>1</v>
      </c>
    </row>
    <row r="16" spans="1:9">
      <c r="A16" s="4" t="s">
        <v>1056</v>
      </c>
      <c r="H16" t="s">
        <v>1076</v>
      </c>
      <c r="I16">
        <v>1</v>
      </c>
    </row>
    <row r="17" spans="1:9">
      <c r="A17" s="4" t="s">
        <v>1038</v>
      </c>
      <c r="H17" t="s">
        <v>1078</v>
      </c>
      <c r="I17">
        <v>1</v>
      </c>
    </row>
    <row r="18" spans="1:9">
      <c r="A18" s="4" t="s">
        <v>1073</v>
      </c>
      <c r="H18" t="s">
        <v>156</v>
      </c>
      <c r="I18">
        <v>1</v>
      </c>
    </row>
    <row r="19" spans="1:9">
      <c r="A19" s="4" t="s">
        <v>1050</v>
      </c>
      <c r="H19" t="s">
        <v>1080</v>
      </c>
      <c r="I19">
        <v>1</v>
      </c>
    </row>
    <row r="20" spans="1:9">
      <c r="A20" s="4" t="s">
        <v>1044</v>
      </c>
      <c r="H20" t="s">
        <v>1081</v>
      </c>
      <c r="I20">
        <v>1</v>
      </c>
    </row>
    <row r="21" spans="1:9">
      <c r="A21" s="4" t="s">
        <v>1054</v>
      </c>
      <c r="H21" t="s">
        <v>1082</v>
      </c>
      <c r="I21">
        <v>1</v>
      </c>
    </row>
    <row r="22" spans="1:9">
      <c r="A22" s="4" t="s">
        <v>1048</v>
      </c>
      <c r="H22" t="s">
        <v>1083</v>
      </c>
      <c r="I22">
        <v>1</v>
      </c>
    </row>
    <row r="23" spans="1:9">
      <c r="A23" s="4" t="s">
        <v>1057</v>
      </c>
      <c r="H23" t="s">
        <v>655</v>
      </c>
      <c r="I23">
        <v>1</v>
      </c>
    </row>
    <row r="24" spans="1:9">
      <c r="A24" s="4" t="s">
        <v>75</v>
      </c>
      <c r="H24" t="s">
        <v>1084</v>
      </c>
      <c r="I24">
        <v>1</v>
      </c>
    </row>
    <row r="25" spans="1:9">
      <c r="A25" s="4" t="s">
        <v>75</v>
      </c>
      <c r="H25" t="s">
        <v>1085</v>
      </c>
      <c r="I25">
        <v>1</v>
      </c>
    </row>
    <row r="26" spans="1:9">
      <c r="A26" s="4" t="s">
        <v>1058</v>
      </c>
    </row>
    <row r="27" spans="1:9">
      <c r="A27" s="4" t="s">
        <v>75</v>
      </c>
    </row>
    <row r="28" spans="1:9">
      <c r="A28" s="4" t="s">
        <v>1039</v>
      </c>
    </row>
    <row r="29" spans="1:9">
      <c r="A29" s="4" t="s">
        <v>1052</v>
      </c>
    </row>
    <row r="30" spans="1:9">
      <c r="A30" s="4" t="s">
        <v>1047</v>
      </c>
    </row>
    <row r="31" spans="1:9">
      <c r="A31" s="4" t="s">
        <v>1045</v>
      </c>
    </row>
    <row r="32" spans="1:9">
      <c r="A32" s="4" t="s">
        <v>1061</v>
      </c>
    </row>
    <row r="33" spans="1:1">
      <c r="A33" s="4" t="s">
        <v>1059</v>
      </c>
    </row>
    <row r="34" spans="1:1">
      <c r="A34" s="4" t="s">
        <v>1071</v>
      </c>
    </row>
    <row r="35" spans="1:1">
      <c r="A35" s="4" t="s">
        <v>1055</v>
      </c>
    </row>
    <row r="36" spans="1:1">
      <c r="A36" s="4" t="s">
        <v>1068</v>
      </c>
    </row>
    <row r="37" spans="1:1">
      <c r="A37" s="4" t="s">
        <v>1067</v>
      </c>
    </row>
    <row r="38" spans="1:1">
      <c r="A38" s="4" t="s">
        <v>1037</v>
      </c>
    </row>
    <row r="39" spans="1:1">
      <c r="A39" s="4" t="s">
        <v>1041</v>
      </c>
    </row>
    <row r="40" spans="1:1">
      <c r="A40" s="4" t="s">
        <v>1041</v>
      </c>
    </row>
    <row r="41" spans="1:1">
      <c r="A41" s="4" t="s">
        <v>1046</v>
      </c>
    </row>
    <row r="42" spans="1:1">
      <c r="A42" s="4" t="s">
        <v>1046</v>
      </c>
    </row>
    <row r="43" spans="1:1">
      <c r="A43" s="4" t="s">
        <v>1065</v>
      </c>
    </row>
    <row r="44" spans="1:1">
      <c r="A44" s="4" t="s">
        <v>1040</v>
      </c>
    </row>
    <row r="45" spans="1:1">
      <c r="A45" s="4" t="s">
        <v>1043</v>
      </c>
    </row>
  </sheetData>
  <sortState xmlns:xlrd2="http://schemas.microsoft.com/office/spreadsheetml/2017/richdata2" ref="H4:I25">
    <sortCondition descending="1" ref="I4"/>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C60EE-F647-8146-8213-7EC07EF87EDF}">
  <dimension ref="A1:A131"/>
  <sheetViews>
    <sheetView zoomScale="89" workbookViewId="0">
      <selection sqref="A1:XFD1"/>
    </sheetView>
  </sheetViews>
  <sheetFormatPr baseColWidth="10" defaultRowHeight="16"/>
  <cols>
    <col min="1" max="1" width="10.83203125" style="4"/>
  </cols>
  <sheetData>
    <row r="1" spans="1:1" s="4" customFormat="1">
      <c r="A1" s="4" t="s">
        <v>908</v>
      </c>
    </row>
    <row r="2" spans="1:1" s="4" customFormat="1"/>
    <row r="3" spans="1:1">
      <c r="A3" s="4" t="s">
        <v>921</v>
      </c>
    </row>
    <row r="4" spans="1:1">
      <c r="A4" s="4" t="s">
        <v>980</v>
      </c>
    </row>
    <row r="5" spans="1:1">
      <c r="A5" s="4" t="s">
        <v>994</v>
      </c>
    </row>
    <row r="6" spans="1:1">
      <c r="A6" s="4" t="s">
        <v>998</v>
      </c>
    </row>
    <row r="7" spans="1:1">
      <c r="A7" s="4" t="s">
        <v>927</v>
      </c>
    </row>
    <row r="8" spans="1:1">
      <c r="A8" s="4" t="s">
        <v>917</v>
      </c>
    </row>
    <row r="9" spans="1:1">
      <c r="A9" s="4" t="s">
        <v>920</v>
      </c>
    </row>
    <row r="10" spans="1:1">
      <c r="A10" s="4" t="s">
        <v>1021</v>
      </c>
    </row>
    <row r="11" spans="1:1">
      <c r="A11" s="4" t="s">
        <v>955</v>
      </c>
    </row>
    <row r="12" spans="1:1">
      <c r="A12" s="4" t="s">
        <v>1010</v>
      </c>
    </row>
    <row r="13" spans="1:1">
      <c r="A13" s="4" t="s">
        <v>1010</v>
      </c>
    </row>
    <row r="14" spans="1:1">
      <c r="A14" s="4" t="s">
        <v>1008</v>
      </c>
    </row>
    <row r="15" spans="1:1">
      <c r="A15" s="4" t="s">
        <v>1011</v>
      </c>
    </row>
    <row r="16" spans="1:1">
      <c r="A16" s="4" t="s">
        <v>951</v>
      </c>
    </row>
    <row r="17" spans="1:1">
      <c r="A17" s="4" t="s">
        <v>957</v>
      </c>
    </row>
    <row r="18" spans="1:1">
      <c r="A18" s="4" t="s">
        <v>957</v>
      </c>
    </row>
    <row r="19" spans="1:1">
      <c r="A19" s="4" t="s">
        <v>935</v>
      </c>
    </row>
    <row r="20" spans="1:1">
      <c r="A20" s="4" t="s">
        <v>948</v>
      </c>
    </row>
    <row r="21" spans="1:1">
      <c r="A21" s="4" t="s">
        <v>1026</v>
      </c>
    </row>
    <row r="22" spans="1:1">
      <c r="A22" s="4" t="s">
        <v>938</v>
      </c>
    </row>
    <row r="23" spans="1:1">
      <c r="A23" s="4" t="s">
        <v>956</v>
      </c>
    </row>
    <row r="24" spans="1:1">
      <c r="A24" s="4" t="s">
        <v>981</v>
      </c>
    </row>
    <row r="25" spans="1:1">
      <c r="A25" s="4" t="s">
        <v>979</v>
      </c>
    </row>
    <row r="26" spans="1:1">
      <c r="A26" s="4" t="s">
        <v>1014</v>
      </c>
    </row>
    <row r="27" spans="1:1">
      <c r="A27" s="4" t="s">
        <v>928</v>
      </c>
    </row>
    <row r="28" spans="1:1">
      <c r="A28" s="4" t="s">
        <v>922</v>
      </c>
    </row>
    <row r="29" spans="1:1">
      <c r="A29" s="4" t="s">
        <v>910</v>
      </c>
    </row>
    <row r="30" spans="1:1">
      <c r="A30" s="4" t="s">
        <v>963</v>
      </c>
    </row>
    <row r="31" spans="1:1">
      <c r="A31" s="4" t="s">
        <v>1003</v>
      </c>
    </row>
    <row r="32" spans="1:1">
      <c r="A32" s="4" t="s">
        <v>999</v>
      </c>
    </row>
    <row r="33" spans="1:1">
      <c r="A33" s="4" t="s">
        <v>964</v>
      </c>
    </row>
    <row r="34" spans="1:1">
      <c r="A34" s="4" t="s">
        <v>930</v>
      </c>
    </row>
    <row r="35" spans="1:1">
      <c r="A35" s="4" t="s">
        <v>1007</v>
      </c>
    </row>
    <row r="36" spans="1:1">
      <c r="A36" s="4" t="s">
        <v>926</v>
      </c>
    </row>
    <row r="37" spans="1:1">
      <c r="A37" s="4" t="s">
        <v>1000</v>
      </c>
    </row>
    <row r="38" spans="1:1">
      <c r="A38" s="4" t="s">
        <v>993</v>
      </c>
    </row>
    <row r="39" spans="1:1">
      <c r="A39" s="4" t="s">
        <v>1028</v>
      </c>
    </row>
    <row r="40" spans="1:1">
      <c r="A40" s="4" t="s">
        <v>944</v>
      </c>
    </row>
    <row r="41" spans="1:1">
      <c r="A41" s="4" t="s">
        <v>942</v>
      </c>
    </row>
    <row r="42" spans="1:1">
      <c r="A42" s="4" t="s">
        <v>1004</v>
      </c>
    </row>
    <row r="43" spans="1:1">
      <c r="A43" s="4" t="s">
        <v>965</v>
      </c>
    </row>
    <row r="44" spans="1:1">
      <c r="A44" s="4" t="s">
        <v>969</v>
      </c>
    </row>
    <row r="45" spans="1:1">
      <c r="A45" s="4" t="s">
        <v>925</v>
      </c>
    </row>
    <row r="46" spans="1:1">
      <c r="A46" s="4" t="s">
        <v>977</v>
      </c>
    </row>
    <row r="47" spans="1:1">
      <c r="A47" s="4" t="s">
        <v>947</v>
      </c>
    </row>
    <row r="48" spans="1:1">
      <c r="A48" s="4" t="s">
        <v>954</v>
      </c>
    </row>
    <row r="49" spans="1:1">
      <c r="A49" s="4" t="s">
        <v>919</v>
      </c>
    </row>
    <row r="50" spans="1:1">
      <c r="A50" s="4" t="s">
        <v>941</v>
      </c>
    </row>
    <row r="51" spans="1:1">
      <c r="A51" s="4" t="s">
        <v>1031</v>
      </c>
    </row>
    <row r="52" spans="1:1">
      <c r="A52" s="4" t="s">
        <v>988</v>
      </c>
    </row>
    <row r="53" spans="1:1">
      <c r="A53" s="4" t="s">
        <v>924</v>
      </c>
    </row>
    <row r="54" spans="1:1">
      <c r="A54" s="4" t="s">
        <v>1019</v>
      </c>
    </row>
    <row r="55" spans="1:1">
      <c r="A55" s="4" t="s">
        <v>1023</v>
      </c>
    </row>
    <row r="56" spans="1:1">
      <c r="A56" s="4" t="s">
        <v>978</v>
      </c>
    </row>
    <row r="57" spans="1:1">
      <c r="A57" s="4" t="s">
        <v>946</v>
      </c>
    </row>
    <row r="58" spans="1:1">
      <c r="A58" s="4" t="s">
        <v>943</v>
      </c>
    </row>
    <row r="59" spans="1:1">
      <c r="A59" s="4" t="s">
        <v>1020</v>
      </c>
    </row>
    <row r="60" spans="1:1">
      <c r="A60" s="4" t="s">
        <v>911</v>
      </c>
    </row>
    <row r="61" spans="1:1">
      <c r="A61" s="4" t="s">
        <v>937</v>
      </c>
    </row>
    <row r="62" spans="1:1">
      <c r="A62" s="4" t="s">
        <v>1032</v>
      </c>
    </row>
    <row r="63" spans="1:1">
      <c r="A63" s="4" t="s">
        <v>973</v>
      </c>
    </row>
    <row r="64" spans="1:1">
      <c r="A64" s="4" t="s">
        <v>995</v>
      </c>
    </row>
    <row r="65" spans="1:1">
      <c r="A65" s="4" t="s">
        <v>932</v>
      </c>
    </row>
    <row r="66" spans="1:1">
      <c r="A66" s="4" t="s">
        <v>1027</v>
      </c>
    </row>
    <row r="67" spans="1:1">
      <c r="A67" s="4" t="s">
        <v>929</v>
      </c>
    </row>
    <row r="68" spans="1:1">
      <c r="A68" s="4" t="s">
        <v>990</v>
      </c>
    </row>
    <row r="69" spans="1:1">
      <c r="A69" s="4" t="s">
        <v>987</v>
      </c>
    </row>
    <row r="70" spans="1:1">
      <c r="A70" s="4" t="s">
        <v>991</v>
      </c>
    </row>
    <row r="71" spans="1:1">
      <c r="A71" s="4" t="s">
        <v>959</v>
      </c>
    </row>
    <row r="72" spans="1:1">
      <c r="A72" s="4" t="s">
        <v>909</v>
      </c>
    </row>
    <row r="73" spans="1:1">
      <c r="A73" s="4" t="s">
        <v>996</v>
      </c>
    </row>
    <row r="74" spans="1:1">
      <c r="A74" s="4" t="s">
        <v>914</v>
      </c>
    </row>
    <row r="75" spans="1:1">
      <c r="A75" s="4" t="s">
        <v>916</v>
      </c>
    </row>
    <row r="76" spans="1:1">
      <c r="A76" s="4" t="s">
        <v>950</v>
      </c>
    </row>
    <row r="77" spans="1:1">
      <c r="A77" s="4" t="s">
        <v>970</v>
      </c>
    </row>
    <row r="78" spans="1:1">
      <c r="A78" s="4" t="s">
        <v>1024</v>
      </c>
    </row>
    <row r="79" spans="1:1">
      <c r="A79" s="4" t="s">
        <v>961</v>
      </c>
    </row>
    <row r="80" spans="1:1">
      <c r="A80" s="4" t="s">
        <v>968</v>
      </c>
    </row>
    <row r="81" spans="1:1">
      <c r="A81" s="4" t="s">
        <v>912</v>
      </c>
    </row>
    <row r="82" spans="1:1">
      <c r="A82" s="4" t="s">
        <v>1006</v>
      </c>
    </row>
    <row r="83" spans="1:1">
      <c r="A83" s="4" t="s">
        <v>915</v>
      </c>
    </row>
    <row r="84" spans="1:1">
      <c r="A84" s="4" t="s">
        <v>1002</v>
      </c>
    </row>
    <row r="85" spans="1:1">
      <c r="A85" s="4" t="s">
        <v>939</v>
      </c>
    </row>
    <row r="86" spans="1:1">
      <c r="A86" s="4" t="s">
        <v>1030</v>
      </c>
    </row>
    <row r="87" spans="1:1">
      <c r="A87" s="4" t="s">
        <v>933</v>
      </c>
    </row>
    <row r="88" spans="1:1">
      <c r="A88" s="4" t="s">
        <v>1012</v>
      </c>
    </row>
    <row r="89" spans="1:1">
      <c r="A89" s="4" t="s">
        <v>952</v>
      </c>
    </row>
    <row r="90" spans="1:1">
      <c r="A90" s="4" t="s">
        <v>986</v>
      </c>
    </row>
    <row r="91" spans="1:1">
      <c r="A91" s="4" t="s">
        <v>1001</v>
      </c>
    </row>
    <row r="92" spans="1:1">
      <c r="A92" s="4" t="s">
        <v>918</v>
      </c>
    </row>
    <row r="93" spans="1:1">
      <c r="A93" s="4" t="s">
        <v>992</v>
      </c>
    </row>
    <row r="94" spans="1:1">
      <c r="A94" s="4" t="s">
        <v>1033</v>
      </c>
    </row>
    <row r="95" spans="1:1">
      <c r="A95" s="4" t="s">
        <v>982</v>
      </c>
    </row>
    <row r="96" spans="1:1">
      <c r="A96" s="4" t="s">
        <v>953</v>
      </c>
    </row>
    <row r="97" spans="1:1">
      <c r="A97" s="4" t="s">
        <v>971</v>
      </c>
    </row>
    <row r="98" spans="1:1">
      <c r="A98" s="4" t="s">
        <v>971</v>
      </c>
    </row>
    <row r="99" spans="1:1">
      <c r="A99" s="4" t="s">
        <v>1005</v>
      </c>
    </row>
    <row r="100" spans="1:1">
      <c r="A100" s="4" t="s">
        <v>1022</v>
      </c>
    </row>
    <row r="101" spans="1:1">
      <c r="A101" s="4" t="s">
        <v>1015</v>
      </c>
    </row>
    <row r="102" spans="1:1">
      <c r="A102" s="4" t="s">
        <v>1015</v>
      </c>
    </row>
    <row r="103" spans="1:1">
      <c r="A103" s="4" t="s">
        <v>1029</v>
      </c>
    </row>
    <row r="104" spans="1:1">
      <c r="A104" s="4" t="s">
        <v>989</v>
      </c>
    </row>
    <row r="105" spans="1:1">
      <c r="A105" s="4" t="s">
        <v>997</v>
      </c>
    </row>
    <row r="106" spans="1:1">
      <c r="A106" s="4" t="s">
        <v>958</v>
      </c>
    </row>
    <row r="107" spans="1:1">
      <c r="A107" s="4" t="s">
        <v>972</v>
      </c>
    </row>
    <row r="108" spans="1:1">
      <c r="A108" s="4" t="s">
        <v>936</v>
      </c>
    </row>
    <row r="109" spans="1:1">
      <c r="A109" s="4" t="s">
        <v>962</v>
      </c>
    </row>
    <row r="110" spans="1:1">
      <c r="A110" s="4" t="s">
        <v>975</v>
      </c>
    </row>
    <row r="111" spans="1:1">
      <c r="A111" s="4" t="s">
        <v>985</v>
      </c>
    </row>
    <row r="112" spans="1:1">
      <c r="A112" s="4" t="s">
        <v>984</v>
      </c>
    </row>
    <row r="113" spans="1:1">
      <c r="A113" s="4" t="s">
        <v>1016</v>
      </c>
    </row>
    <row r="114" spans="1:1">
      <c r="A114" s="4" t="s">
        <v>949</v>
      </c>
    </row>
    <row r="115" spans="1:1">
      <c r="A115" s="4" t="s">
        <v>966</v>
      </c>
    </row>
    <row r="116" spans="1:1">
      <c r="A116" s="4" t="s">
        <v>934</v>
      </c>
    </row>
    <row r="117" spans="1:1">
      <c r="A117" s="4" t="s">
        <v>931</v>
      </c>
    </row>
    <row r="118" spans="1:1">
      <c r="A118" s="4" t="s">
        <v>974</v>
      </c>
    </row>
    <row r="119" spans="1:1">
      <c r="A119" s="4" t="s">
        <v>976</v>
      </c>
    </row>
    <row r="120" spans="1:1">
      <c r="A120" s="4" t="s">
        <v>1017</v>
      </c>
    </row>
    <row r="121" spans="1:1">
      <c r="A121" s="4" t="s">
        <v>960</v>
      </c>
    </row>
    <row r="122" spans="1:1">
      <c r="A122" s="4" t="s">
        <v>945</v>
      </c>
    </row>
    <row r="123" spans="1:1">
      <c r="A123" s="4" t="s">
        <v>1025</v>
      </c>
    </row>
    <row r="124" spans="1:1">
      <c r="A124" s="4" t="s">
        <v>1018</v>
      </c>
    </row>
    <row r="125" spans="1:1">
      <c r="A125" s="4" t="s">
        <v>913</v>
      </c>
    </row>
    <row r="126" spans="1:1">
      <c r="A126" s="4" t="s">
        <v>983</v>
      </c>
    </row>
    <row r="127" spans="1:1">
      <c r="A127" s="4" t="s">
        <v>1009</v>
      </c>
    </row>
    <row r="128" spans="1:1">
      <c r="A128" s="4" t="s">
        <v>1013</v>
      </c>
    </row>
    <row r="129" spans="1:1">
      <c r="A129" s="4" t="s">
        <v>967</v>
      </c>
    </row>
    <row r="130" spans="1:1">
      <c r="A130" s="4" t="s">
        <v>923</v>
      </c>
    </row>
    <row r="131" spans="1:1">
      <c r="A131" s="4" t="s">
        <v>940</v>
      </c>
    </row>
  </sheetData>
  <sortState xmlns:xlrd2="http://schemas.microsoft.com/office/spreadsheetml/2017/richdata2" ref="A3:A133">
    <sortCondition ref="A3:A13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3B7E8-3401-2C49-87E7-FBBC1BAC0282}">
  <dimension ref="A1:AQ76"/>
  <sheetViews>
    <sheetView tabSelected="1" zoomScale="89" workbookViewId="0">
      <selection activeCell="B79" sqref="B79"/>
    </sheetView>
  </sheetViews>
  <sheetFormatPr baseColWidth="10" defaultRowHeight="16"/>
  <sheetData>
    <row r="1" spans="1:24">
      <c r="A1" s="8" t="s">
        <v>261</v>
      </c>
    </row>
    <row r="3" spans="1:24" s="12" customFormat="1">
      <c r="A3" s="12" t="s">
        <v>262</v>
      </c>
    </row>
    <row r="4" spans="1:24">
      <c r="A4" t="s">
        <v>263</v>
      </c>
    </row>
    <row r="5" spans="1:24">
      <c r="A5" t="s">
        <v>264</v>
      </c>
    </row>
    <row r="6" spans="1:24" s="21" customFormat="1">
      <c r="A6" s="21" t="s">
        <v>265</v>
      </c>
    </row>
    <row r="7" spans="1:24" s="12" customFormat="1">
      <c r="A7" s="12" t="s">
        <v>266</v>
      </c>
    </row>
    <row r="8" spans="1:24" s="9" customFormat="1">
      <c r="A8" s="9" t="s">
        <v>267</v>
      </c>
    </row>
    <row r="9" spans="1:24" s="12" customFormat="1">
      <c r="A9" s="12" t="s">
        <v>268</v>
      </c>
    </row>
    <row r="10" spans="1:24">
      <c r="A10" t="s">
        <v>269</v>
      </c>
    </row>
    <row r="11" spans="1:24" s="12" customFormat="1">
      <c r="A11" s="12" t="s">
        <v>270</v>
      </c>
    </row>
    <row r="12" spans="1:24" s="9" customFormat="1">
      <c r="A12" s="9" t="s">
        <v>271</v>
      </c>
    </row>
    <row r="13" spans="1:24" s="12" customFormat="1">
      <c r="A13" s="12" t="s">
        <v>272</v>
      </c>
    </row>
    <row r="14" spans="1:24" s="21" customFormat="1">
      <c r="A14" s="21" t="s">
        <v>273</v>
      </c>
    </row>
    <row r="15" spans="1:24">
      <c r="A15" s="23" t="s">
        <v>274</v>
      </c>
      <c r="B15" s="23"/>
      <c r="C15" s="23"/>
      <c r="D15" s="23"/>
      <c r="E15" s="23"/>
      <c r="F15" s="23"/>
      <c r="G15" s="23"/>
      <c r="H15" s="23"/>
      <c r="I15" s="23"/>
      <c r="J15" s="23"/>
      <c r="K15" s="23"/>
      <c r="L15" s="23"/>
      <c r="M15" s="23"/>
      <c r="N15" s="23"/>
      <c r="O15" s="23"/>
      <c r="P15" s="23"/>
      <c r="Q15" s="23"/>
      <c r="R15" s="23"/>
      <c r="S15" s="23"/>
      <c r="T15" s="23"/>
      <c r="U15" s="23"/>
      <c r="V15" s="23"/>
      <c r="W15" s="23"/>
      <c r="X15" s="23"/>
    </row>
    <row r="16" spans="1:24">
      <c r="A16" t="s">
        <v>275</v>
      </c>
      <c r="D16" s="27"/>
      <c r="E16" s="27"/>
      <c r="F16" s="27"/>
      <c r="G16" s="27"/>
    </row>
    <row r="17" spans="1:6" s="12" customFormat="1">
      <c r="A17" s="12" t="s">
        <v>276</v>
      </c>
    </row>
    <row r="18" spans="1:6">
      <c r="A18" t="s">
        <v>277</v>
      </c>
    </row>
    <row r="19" spans="1:6">
      <c r="A19" t="s">
        <v>278</v>
      </c>
      <c r="B19" s="28"/>
      <c r="C19" s="28"/>
      <c r="D19" s="28"/>
      <c r="E19" s="28"/>
    </row>
    <row r="20" spans="1:6" s="12" customFormat="1">
      <c r="A20" s="12" t="s">
        <v>279</v>
      </c>
    </row>
    <row r="21" spans="1:6">
      <c r="A21" t="s">
        <v>280</v>
      </c>
    </row>
    <row r="22" spans="1:6">
      <c r="A22" s="23" t="s">
        <v>281</v>
      </c>
      <c r="B22" s="23"/>
      <c r="C22" s="23"/>
      <c r="D22" s="23"/>
      <c r="E22" s="23"/>
      <c r="F22" s="23"/>
    </row>
    <row r="23" spans="1:6">
      <c r="A23" t="s">
        <v>282</v>
      </c>
    </row>
    <row r="24" spans="1:6" s="21" customFormat="1">
      <c r="A24" s="21" t="s">
        <v>283</v>
      </c>
    </row>
    <row r="25" spans="1:6" s="21" customFormat="1">
      <c r="A25" s="21" t="s">
        <v>284</v>
      </c>
    </row>
    <row r="26" spans="1:6">
      <c r="A26" s="21" t="s">
        <v>285</v>
      </c>
      <c r="B26" s="21"/>
    </row>
    <row r="27" spans="1:6">
      <c r="A27" s="21" t="s">
        <v>286</v>
      </c>
      <c r="B27" s="21"/>
      <c r="C27" s="21"/>
    </row>
    <row r="28" spans="1:6">
      <c r="A28" s="23" t="s">
        <v>287</v>
      </c>
      <c r="B28" s="23"/>
      <c r="C28" s="23"/>
    </row>
    <row r="29" spans="1:6">
      <c r="A29" s="23" t="s">
        <v>288</v>
      </c>
      <c r="B29" s="23"/>
      <c r="C29" s="23"/>
      <c r="D29" s="23"/>
    </row>
    <row r="30" spans="1:6" s="9" customFormat="1">
      <c r="A30" s="9" t="s">
        <v>289</v>
      </c>
    </row>
    <row r="31" spans="1:6">
      <c r="A31" t="s">
        <v>290</v>
      </c>
      <c r="C31" s="22"/>
      <c r="D31" s="22"/>
      <c r="E31" s="22"/>
    </row>
    <row r="32" spans="1:6" s="9" customFormat="1">
      <c r="A32" s="9" t="s">
        <v>291</v>
      </c>
    </row>
    <row r="33" spans="1:43">
      <c r="A33" t="s">
        <v>292</v>
      </c>
    </row>
    <row r="34" spans="1:43" s="12" customFormat="1">
      <c r="A34" s="12" t="s">
        <v>293</v>
      </c>
    </row>
    <row r="35" spans="1:43">
      <c r="A35" t="s">
        <v>294</v>
      </c>
    </row>
    <row r="36" spans="1:43">
      <c r="A36" t="s">
        <v>295</v>
      </c>
    </row>
    <row r="37" spans="1:43">
      <c r="A37" s="9" t="s">
        <v>296</v>
      </c>
      <c r="B37" s="9"/>
      <c r="C37" s="9"/>
      <c r="D37" s="9"/>
    </row>
    <row r="38" spans="1:43" s="22" customFormat="1">
      <c r="A38" s="21" t="s">
        <v>297</v>
      </c>
      <c r="B38" s="21"/>
      <c r="C38" s="21"/>
      <c r="D38" s="21"/>
      <c r="E38" s="21"/>
      <c r="F38" s="21"/>
      <c r="G38" s="23"/>
      <c r="H38" s="23"/>
      <c r="I38" s="23"/>
      <c r="J38" s="23"/>
      <c r="K38" s="23"/>
      <c r="L38" s="23"/>
      <c r="M38" s="23"/>
      <c r="N38" s="23"/>
    </row>
    <row r="39" spans="1:43" s="12" customFormat="1">
      <c r="A39" s="12" t="s">
        <v>298</v>
      </c>
    </row>
    <row r="40" spans="1:43" s="12" customFormat="1">
      <c r="A40" s="12" t="s">
        <v>299</v>
      </c>
    </row>
    <row r="41" spans="1:43" s="12" customFormat="1">
      <c r="A41" s="12" t="s">
        <v>300</v>
      </c>
    </row>
    <row r="42" spans="1:43">
      <c r="A42" s="23" t="s">
        <v>301</v>
      </c>
      <c r="B42" s="23"/>
      <c r="C42" s="23"/>
      <c r="D42" s="23"/>
      <c r="E42" s="23"/>
      <c r="F42" s="23"/>
      <c r="G42" s="23"/>
      <c r="H42" s="23"/>
      <c r="I42" s="23"/>
      <c r="J42" s="23"/>
      <c r="K42" s="23"/>
      <c r="L42" s="23"/>
      <c r="M42" s="23"/>
      <c r="N42" s="23"/>
    </row>
    <row r="43" spans="1:43">
      <c r="A43" t="s">
        <v>302</v>
      </c>
      <c r="D43" s="26"/>
      <c r="E43" s="26"/>
      <c r="F43" s="26"/>
      <c r="G43" s="26"/>
    </row>
    <row r="44" spans="1:43" s="12" customFormat="1">
      <c r="A44" s="12" t="s">
        <v>303</v>
      </c>
    </row>
    <row r="45" spans="1:43">
      <c r="A45" s="23" t="s">
        <v>304</v>
      </c>
      <c r="B45" s="23"/>
      <c r="C45" s="23"/>
      <c r="D45" s="23"/>
      <c r="E45" s="23"/>
      <c r="F45" s="23"/>
      <c r="G45" s="23"/>
      <c r="AL45" s="21"/>
      <c r="AM45" s="21"/>
      <c r="AN45" s="21"/>
      <c r="AO45" s="21"/>
      <c r="AP45" s="21"/>
      <c r="AQ45" s="21"/>
    </row>
    <row r="46" spans="1:43" s="12" customFormat="1">
      <c r="A46" s="12" t="s">
        <v>305</v>
      </c>
    </row>
    <row r="47" spans="1:43" s="21" customFormat="1">
      <c r="A47" s="21" t="s">
        <v>306</v>
      </c>
    </row>
    <row r="48" spans="1:43" s="12" customFormat="1">
      <c r="A48" s="12" t="s">
        <v>307</v>
      </c>
    </row>
    <row r="49" spans="1:32">
      <c r="A49" s="26" t="s">
        <v>308</v>
      </c>
      <c r="B49" s="26"/>
      <c r="C49" s="26"/>
      <c r="D49" s="26"/>
    </row>
    <row r="50" spans="1:32" s="12" customFormat="1">
      <c r="A50" s="12" t="s">
        <v>309</v>
      </c>
    </row>
    <row r="51" spans="1:32">
      <c r="A51" s="21" t="s">
        <v>867</v>
      </c>
      <c r="B51" s="21"/>
      <c r="C51" s="21"/>
      <c r="D51" s="21"/>
      <c r="E51" s="21"/>
      <c r="G51" s="24"/>
      <c r="H51" s="24"/>
      <c r="I51" s="24"/>
    </row>
    <row r="52" spans="1:32" s="21" customFormat="1">
      <c r="A52" s="21" t="s">
        <v>310</v>
      </c>
    </row>
    <row r="53" spans="1:32" s="12" customFormat="1">
      <c r="A53" s="12" t="s">
        <v>311</v>
      </c>
    </row>
    <row r="54" spans="1:32">
      <c r="A54" s="23" t="s">
        <v>312</v>
      </c>
      <c r="B54" s="23"/>
      <c r="C54" s="23"/>
      <c r="D54" s="23"/>
      <c r="E54" s="23"/>
      <c r="F54" s="23"/>
      <c r="G54" s="23"/>
      <c r="H54" s="23"/>
    </row>
    <row r="55" spans="1:32" s="12" customFormat="1">
      <c r="A55" s="12" t="s">
        <v>313</v>
      </c>
    </row>
    <row r="56" spans="1:32" s="12" customFormat="1">
      <c r="A56" s="12" t="s">
        <v>314</v>
      </c>
    </row>
    <row r="57" spans="1:32" s="21" customFormat="1">
      <c r="A57" s="21" t="s">
        <v>315</v>
      </c>
    </row>
    <row r="58" spans="1:32">
      <c r="A58" s="25" t="s">
        <v>316</v>
      </c>
      <c r="B58" s="25"/>
    </row>
    <row r="59" spans="1:32">
      <c r="A59" t="s">
        <v>317</v>
      </c>
      <c r="G59" s="26"/>
      <c r="H59" s="26"/>
      <c r="I59" s="26"/>
      <c r="J59" s="26"/>
      <c r="K59" s="26"/>
      <c r="L59" s="26"/>
      <c r="M59" s="26"/>
      <c r="AA59" s="21"/>
      <c r="AB59" s="21"/>
      <c r="AC59" s="21"/>
      <c r="AD59" s="21"/>
      <c r="AE59" s="21"/>
      <c r="AF59" s="21"/>
    </row>
    <row r="60" spans="1:32" s="12" customFormat="1">
      <c r="A60" s="12" t="s">
        <v>318</v>
      </c>
    </row>
    <row r="61" spans="1:32">
      <c r="A61" s="12" t="s">
        <v>319</v>
      </c>
      <c r="B61" s="12"/>
      <c r="C61" s="12"/>
      <c r="D61" s="12"/>
      <c r="E61" s="12"/>
    </row>
    <row r="62" spans="1:32" s="12" customFormat="1">
      <c r="A62" s="12" t="s">
        <v>320</v>
      </c>
    </row>
    <row r="63" spans="1:32" s="21" customFormat="1">
      <c r="A63" s="21" t="s">
        <v>321</v>
      </c>
    </row>
    <row r="64" spans="1:32">
      <c r="A64" s="23" t="s">
        <v>322</v>
      </c>
      <c r="B64" s="23"/>
      <c r="C64" s="23"/>
      <c r="D64" s="23"/>
      <c r="E64" s="23"/>
      <c r="F64" s="23"/>
      <c r="G64" s="23"/>
      <c r="H64" s="23"/>
      <c r="I64" s="23"/>
      <c r="J64" s="23"/>
      <c r="K64" s="23"/>
      <c r="L64" s="23"/>
    </row>
    <row r="65" spans="1:9">
      <c r="A65" s="26" t="s">
        <v>323</v>
      </c>
      <c r="B65" s="26"/>
      <c r="C65" s="26"/>
    </row>
    <row r="67" spans="1:9">
      <c r="A67" t="s">
        <v>5</v>
      </c>
      <c r="B67">
        <v>63</v>
      </c>
      <c r="C67" s="1">
        <f>B67/139</f>
        <v>0.45323741007194246</v>
      </c>
    </row>
    <row r="68" spans="1:9">
      <c r="A68" t="s">
        <v>49</v>
      </c>
      <c r="B68">
        <v>76</v>
      </c>
      <c r="C68" s="1">
        <f>B68/139</f>
        <v>0.5467625899280576</v>
      </c>
    </row>
    <row r="71" spans="1:9">
      <c r="A71" s="12">
        <v>21</v>
      </c>
      <c r="B71" s="29">
        <f t="shared" ref="B71:B76" si="0">A71/63</f>
        <v>0.33333333333333331</v>
      </c>
      <c r="C71" s="12" t="s">
        <v>863</v>
      </c>
      <c r="D71" s="12"/>
      <c r="E71" s="12"/>
    </row>
    <row r="72" spans="1:9" s="21" customFormat="1">
      <c r="A72" s="21">
        <v>14</v>
      </c>
      <c r="B72" s="33">
        <f t="shared" si="0"/>
        <v>0.22222222222222221</v>
      </c>
      <c r="C72" s="21" t="s">
        <v>862</v>
      </c>
    </row>
    <row r="73" spans="1:9" s="23" customFormat="1">
      <c r="A73" s="23">
        <v>11</v>
      </c>
      <c r="B73" s="34">
        <f t="shared" si="0"/>
        <v>0.17460317460317459</v>
      </c>
      <c r="C73" s="23" t="s">
        <v>861</v>
      </c>
    </row>
    <row r="74" spans="1:9">
      <c r="A74">
        <v>2</v>
      </c>
      <c r="B74" s="1">
        <f t="shared" si="0"/>
        <v>3.1746031746031744E-2</v>
      </c>
      <c r="C74" t="s">
        <v>864</v>
      </c>
    </row>
    <row r="75" spans="1:9" s="27" customFormat="1">
      <c r="A75" s="27">
        <v>5</v>
      </c>
      <c r="B75" s="32">
        <f t="shared" si="0"/>
        <v>7.9365079365079361E-2</v>
      </c>
      <c r="C75" s="27" t="s">
        <v>865</v>
      </c>
    </row>
    <row r="76" spans="1:9">
      <c r="A76" s="9">
        <v>5</v>
      </c>
      <c r="B76" s="30">
        <f t="shared" si="0"/>
        <v>7.9365079365079361E-2</v>
      </c>
      <c r="C76" s="31" t="s">
        <v>866</v>
      </c>
      <c r="D76" s="9"/>
      <c r="E76" s="9"/>
      <c r="F76" s="9"/>
      <c r="G76" s="9"/>
      <c r="H76" s="9"/>
      <c r="I76" s="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2A738-B21F-F245-8E97-0A6C6078D795}">
  <dimension ref="A1:E65"/>
  <sheetViews>
    <sheetView topLeftCell="A32" workbookViewId="0">
      <selection activeCell="F21" sqref="F21"/>
    </sheetView>
  </sheetViews>
  <sheetFormatPr baseColWidth="10" defaultRowHeight="16"/>
  <cols>
    <col min="1" max="1" width="8.83203125"/>
  </cols>
  <sheetData>
    <row r="1" spans="1:5">
      <c r="A1" s="8" t="s">
        <v>325</v>
      </c>
    </row>
    <row r="3" spans="1:5">
      <c r="A3" t="s">
        <v>387</v>
      </c>
      <c r="E3" s="9"/>
    </row>
    <row r="4" spans="1:5">
      <c r="A4" t="s">
        <v>326</v>
      </c>
    </row>
    <row r="5" spans="1:5">
      <c r="A5" t="s">
        <v>327</v>
      </c>
    </row>
    <row r="6" spans="1:5">
      <c r="A6" t="s">
        <v>328</v>
      </c>
    </row>
    <row r="7" spans="1:5">
      <c r="A7" t="s">
        <v>329</v>
      </c>
    </row>
    <row r="8" spans="1:5">
      <c r="A8" t="s">
        <v>330</v>
      </c>
    </row>
    <row r="9" spans="1:5">
      <c r="A9" t="s">
        <v>331</v>
      </c>
    </row>
    <row r="10" spans="1:5">
      <c r="A10" t="s">
        <v>332</v>
      </c>
    </row>
    <row r="11" spans="1:5">
      <c r="A11" t="s">
        <v>333</v>
      </c>
    </row>
    <row r="12" spans="1:5">
      <c r="A12" t="s">
        <v>334</v>
      </c>
    </row>
    <row r="13" spans="1:5">
      <c r="A13" t="s">
        <v>335</v>
      </c>
    </row>
    <row r="14" spans="1:5">
      <c r="A14" t="s">
        <v>336</v>
      </c>
    </row>
    <row r="15" spans="1:5">
      <c r="A15" t="s">
        <v>337</v>
      </c>
    </row>
    <row r="16" spans="1:5">
      <c r="A16" t="s">
        <v>338</v>
      </c>
    </row>
    <row r="17" spans="1:1">
      <c r="A17" t="s">
        <v>339</v>
      </c>
    </row>
    <row r="18" spans="1:1">
      <c r="A18" t="s">
        <v>340</v>
      </c>
    </row>
    <row r="19" spans="1:1">
      <c r="A19" t="s">
        <v>341</v>
      </c>
    </row>
    <row r="20" spans="1:1">
      <c r="A20" t="s">
        <v>342</v>
      </c>
    </row>
    <row r="21" spans="1:1">
      <c r="A21" t="s">
        <v>343</v>
      </c>
    </row>
    <row r="22" spans="1:1">
      <c r="A22" t="s">
        <v>344</v>
      </c>
    </row>
    <row r="23" spans="1:1">
      <c r="A23" t="s">
        <v>345</v>
      </c>
    </row>
    <row r="24" spans="1:1">
      <c r="A24" t="s">
        <v>346</v>
      </c>
    </row>
    <row r="25" spans="1:1">
      <c r="A25" t="s">
        <v>347</v>
      </c>
    </row>
    <row r="26" spans="1:1">
      <c r="A26" t="s">
        <v>348</v>
      </c>
    </row>
    <row r="27" spans="1:1">
      <c r="A27" t="s">
        <v>349</v>
      </c>
    </row>
    <row r="28" spans="1:1">
      <c r="A28" t="s">
        <v>350</v>
      </c>
    </row>
    <row r="29" spans="1:1">
      <c r="A29" t="s">
        <v>351</v>
      </c>
    </row>
    <row r="30" spans="1:1">
      <c r="A30" t="s">
        <v>352</v>
      </c>
    </row>
    <row r="31" spans="1:1">
      <c r="A31" t="s">
        <v>353</v>
      </c>
    </row>
    <row r="32" spans="1:1">
      <c r="A32" t="s">
        <v>354</v>
      </c>
    </row>
    <row r="33" spans="1:1">
      <c r="A33" t="s">
        <v>355</v>
      </c>
    </row>
    <row r="34" spans="1:1">
      <c r="A34" t="s">
        <v>356</v>
      </c>
    </row>
    <row r="35" spans="1:1">
      <c r="A35" t="s">
        <v>357</v>
      </c>
    </row>
    <row r="36" spans="1:1">
      <c r="A36" t="s">
        <v>358</v>
      </c>
    </row>
    <row r="37" spans="1:1">
      <c r="A37" t="s">
        <v>359</v>
      </c>
    </row>
    <row r="38" spans="1:1">
      <c r="A38" t="s">
        <v>360</v>
      </c>
    </row>
    <row r="39" spans="1:1">
      <c r="A39" t="s">
        <v>361</v>
      </c>
    </row>
    <row r="40" spans="1:1">
      <c r="A40" t="s">
        <v>362</v>
      </c>
    </row>
    <row r="41" spans="1:1">
      <c r="A41" t="s">
        <v>363</v>
      </c>
    </row>
    <row r="42" spans="1:1">
      <c r="A42" t="s">
        <v>364</v>
      </c>
    </row>
    <row r="43" spans="1:1">
      <c r="A43" t="s">
        <v>365</v>
      </c>
    </row>
    <row r="44" spans="1:1">
      <c r="A44" t="s">
        <v>366</v>
      </c>
    </row>
    <row r="45" spans="1:1">
      <c r="A45" t="s">
        <v>367</v>
      </c>
    </row>
    <row r="46" spans="1:1">
      <c r="A46" t="s">
        <v>368</v>
      </c>
    </row>
    <row r="47" spans="1:1">
      <c r="A47" t="s">
        <v>369</v>
      </c>
    </row>
    <row r="48" spans="1:1">
      <c r="A48" t="s">
        <v>370</v>
      </c>
    </row>
    <row r="49" spans="1:1">
      <c r="A49" t="s">
        <v>371</v>
      </c>
    </row>
    <row r="50" spans="1:1">
      <c r="A50" t="s">
        <v>372</v>
      </c>
    </row>
    <row r="51" spans="1:1">
      <c r="A51" t="s">
        <v>373</v>
      </c>
    </row>
    <row r="52" spans="1:1">
      <c r="A52" t="s">
        <v>374</v>
      </c>
    </row>
    <row r="53" spans="1:1">
      <c r="A53" t="s">
        <v>375</v>
      </c>
    </row>
    <row r="54" spans="1:1">
      <c r="A54" t="s">
        <v>375</v>
      </c>
    </row>
    <row r="55" spans="1:1">
      <c r="A55" t="s">
        <v>376</v>
      </c>
    </row>
    <row r="56" spans="1:1">
      <c r="A56" t="s">
        <v>377</v>
      </c>
    </row>
    <row r="57" spans="1:1">
      <c r="A57" t="s">
        <v>378</v>
      </c>
    </row>
    <row r="58" spans="1:1">
      <c r="A58" t="s">
        <v>379</v>
      </c>
    </row>
    <row r="59" spans="1:1">
      <c r="A59" t="s">
        <v>380</v>
      </c>
    </row>
    <row r="60" spans="1:1">
      <c r="A60" t="s">
        <v>381</v>
      </c>
    </row>
    <row r="61" spans="1:1">
      <c r="A61" t="s">
        <v>382</v>
      </c>
    </row>
    <row r="62" spans="1:1">
      <c r="A62" t="s">
        <v>383</v>
      </c>
    </row>
    <row r="63" spans="1:1">
      <c r="A63" t="s">
        <v>384</v>
      </c>
    </row>
    <row r="64" spans="1:1">
      <c r="A64" t="s">
        <v>385</v>
      </c>
    </row>
    <row r="65" spans="1:1">
      <c r="A65" t="s">
        <v>386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065DA-C4AB-3A47-82AA-034B2158CB30}">
  <dimension ref="A1:C95"/>
  <sheetViews>
    <sheetView topLeftCell="A76" zoomScale="90" workbookViewId="0">
      <selection activeCell="A36" sqref="A36"/>
    </sheetView>
  </sheetViews>
  <sheetFormatPr baseColWidth="10" defaultRowHeight="16"/>
  <cols>
    <col min="1" max="1" width="35.5" style="4" customWidth="1"/>
  </cols>
  <sheetData>
    <row r="1" spans="1:1" s="8" customFormat="1">
      <c r="A1" s="8" t="s">
        <v>737</v>
      </c>
    </row>
    <row r="2" spans="1:1" s="8" customFormat="1"/>
    <row r="3" spans="1:1">
      <c r="A3" s="4" t="s">
        <v>775</v>
      </c>
    </row>
    <row r="4" spans="1:1">
      <c r="A4" s="4" t="s">
        <v>792</v>
      </c>
    </row>
    <row r="5" spans="1:1">
      <c r="A5" s="4" t="s">
        <v>780</v>
      </c>
    </row>
    <row r="6" spans="1:1">
      <c r="A6" s="4" t="s">
        <v>762</v>
      </c>
    </row>
    <row r="7" spans="1:1">
      <c r="A7" s="4" t="s">
        <v>756</v>
      </c>
    </row>
    <row r="8" spans="1:1">
      <c r="A8" s="4" t="s">
        <v>733</v>
      </c>
    </row>
    <row r="9" spans="1:1">
      <c r="A9" s="4" t="s">
        <v>565</v>
      </c>
    </row>
    <row r="10" spans="1:1">
      <c r="A10" s="4" t="s">
        <v>565</v>
      </c>
    </row>
    <row r="11" spans="1:1">
      <c r="A11" s="4" t="s">
        <v>793</v>
      </c>
    </row>
    <row r="12" spans="1:1">
      <c r="A12" s="4" t="s">
        <v>810</v>
      </c>
    </row>
    <row r="13" spans="1:1">
      <c r="A13" s="4" t="s">
        <v>799</v>
      </c>
    </row>
    <row r="14" spans="1:1">
      <c r="A14" s="4" t="s">
        <v>746</v>
      </c>
    </row>
    <row r="15" spans="1:1">
      <c r="A15" s="4" t="s">
        <v>772</v>
      </c>
    </row>
    <row r="16" spans="1:1">
      <c r="A16" s="4" t="s">
        <v>772</v>
      </c>
    </row>
    <row r="17" spans="1:1">
      <c r="A17" s="4" t="s">
        <v>751</v>
      </c>
    </row>
    <row r="18" spans="1:1">
      <c r="A18" s="4" t="s">
        <v>767</v>
      </c>
    </row>
    <row r="19" spans="1:1">
      <c r="A19" s="4" t="s">
        <v>754</v>
      </c>
    </row>
    <row r="20" spans="1:1">
      <c r="A20" s="4" t="s">
        <v>789</v>
      </c>
    </row>
    <row r="21" spans="1:1">
      <c r="A21" s="4" t="s">
        <v>774</v>
      </c>
    </row>
    <row r="22" spans="1:1">
      <c r="A22" s="4" t="s">
        <v>802</v>
      </c>
    </row>
    <row r="23" spans="1:1">
      <c r="A23" s="4" t="s">
        <v>779</v>
      </c>
    </row>
    <row r="24" spans="1:1">
      <c r="A24" s="4" t="s">
        <v>585</v>
      </c>
    </row>
    <row r="25" spans="1:1">
      <c r="A25" s="4" t="s">
        <v>743</v>
      </c>
    </row>
    <row r="26" spans="1:1">
      <c r="A26" s="4" t="s">
        <v>785</v>
      </c>
    </row>
    <row r="27" spans="1:1">
      <c r="A27" s="4" t="s">
        <v>739</v>
      </c>
    </row>
    <row r="28" spans="1:1">
      <c r="A28" s="4" t="s">
        <v>764</v>
      </c>
    </row>
    <row r="29" spans="1:1">
      <c r="A29" s="4" t="s">
        <v>766</v>
      </c>
    </row>
    <row r="30" spans="1:1">
      <c r="A30" s="4" t="s">
        <v>806</v>
      </c>
    </row>
    <row r="31" spans="1:1">
      <c r="A31" s="4" t="s">
        <v>791</v>
      </c>
    </row>
    <row r="32" spans="1:1">
      <c r="A32" s="4" t="s">
        <v>798</v>
      </c>
    </row>
    <row r="33" spans="1:1">
      <c r="A33" s="4" t="s">
        <v>770</v>
      </c>
    </row>
    <row r="34" spans="1:1">
      <c r="A34" s="4" t="s">
        <v>744</v>
      </c>
    </row>
    <row r="35" spans="1:1">
      <c r="A35" s="4" t="s">
        <v>808</v>
      </c>
    </row>
    <row r="36" spans="1:1">
      <c r="A36" s="4" t="s">
        <v>748</v>
      </c>
    </row>
    <row r="37" spans="1:1">
      <c r="A37" s="4" t="s">
        <v>800</v>
      </c>
    </row>
    <row r="38" spans="1:1">
      <c r="A38" s="4" t="s">
        <v>742</v>
      </c>
    </row>
    <row r="39" spans="1:1">
      <c r="A39" s="4" t="s">
        <v>809</v>
      </c>
    </row>
    <row r="40" spans="1:1">
      <c r="A40" s="4" t="s">
        <v>741</v>
      </c>
    </row>
    <row r="41" spans="1:1">
      <c r="A41" s="4" t="s">
        <v>752</v>
      </c>
    </row>
    <row r="42" spans="1:1">
      <c r="A42" s="4" t="s">
        <v>771</v>
      </c>
    </row>
    <row r="43" spans="1:1">
      <c r="A43" s="4" t="s">
        <v>801</v>
      </c>
    </row>
    <row r="44" spans="1:1">
      <c r="A44" s="4" t="s">
        <v>757</v>
      </c>
    </row>
    <row r="45" spans="1:1">
      <c r="A45" s="4" t="s">
        <v>773</v>
      </c>
    </row>
    <row r="46" spans="1:1">
      <c r="A46" s="4" t="s">
        <v>787</v>
      </c>
    </row>
    <row r="47" spans="1:1">
      <c r="A47" s="4" t="s">
        <v>753</v>
      </c>
    </row>
    <row r="48" spans="1:1">
      <c r="A48" s="4" t="s">
        <v>747</v>
      </c>
    </row>
    <row r="49" spans="1:1">
      <c r="A49" s="4" t="s">
        <v>804</v>
      </c>
    </row>
    <row r="50" spans="1:1">
      <c r="A50" s="4" t="s">
        <v>807</v>
      </c>
    </row>
    <row r="51" spans="1:1">
      <c r="A51" s="4" t="s">
        <v>781</v>
      </c>
    </row>
    <row r="52" spans="1:1">
      <c r="A52" s="4" t="s">
        <v>790</v>
      </c>
    </row>
    <row r="53" spans="1:1">
      <c r="A53" s="4" t="s">
        <v>749</v>
      </c>
    </row>
    <row r="54" spans="1:1">
      <c r="A54" s="4" t="s">
        <v>776</v>
      </c>
    </row>
    <row r="55" spans="1:1">
      <c r="A55" s="4" t="s">
        <v>778</v>
      </c>
    </row>
    <row r="56" spans="1:1">
      <c r="A56" s="4" t="s">
        <v>794</v>
      </c>
    </row>
    <row r="57" spans="1:1">
      <c r="A57" s="4" t="s">
        <v>738</v>
      </c>
    </row>
    <row r="58" spans="1:1">
      <c r="A58" s="4" t="s">
        <v>777</v>
      </c>
    </row>
    <row r="59" spans="1:1">
      <c r="A59" s="4" t="s">
        <v>768</v>
      </c>
    </row>
    <row r="60" spans="1:1">
      <c r="A60" s="4" t="s">
        <v>750</v>
      </c>
    </row>
    <row r="61" spans="1:1">
      <c r="A61" s="4" t="s">
        <v>796</v>
      </c>
    </row>
    <row r="62" spans="1:1">
      <c r="A62" s="4" t="s">
        <v>783</v>
      </c>
    </row>
    <row r="63" spans="1:1">
      <c r="A63" s="4" t="s">
        <v>795</v>
      </c>
    </row>
    <row r="64" spans="1:1">
      <c r="A64" s="4" t="s">
        <v>760</v>
      </c>
    </row>
    <row r="65" spans="1:1">
      <c r="A65" s="4" t="s">
        <v>763</v>
      </c>
    </row>
    <row r="66" spans="1:1">
      <c r="A66" s="4" t="s">
        <v>765</v>
      </c>
    </row>
    <row r="67" spans="1:1">
      <c r="A67" s="4" t="s">
        <v>759</v>
      </c>
    </row>
    <row r="68" spans="1:1">
      <c r="A68" s="4" t="s">
        <v>805</v>
      </c>
    </row>
    <row r="69" spans="1:1">
      <c r="A69" s="4" t="s">
        <v>761</v>
      </c>
    </row>
    <row r="70" spans="1:1">
      <c r="A70" s="4" t="s">
        <v>803</v>
      </c>
    </row>
    <row r="71" spans="1:1">
      <c r="A71" s="4" t="s">
        <v>788</v>
      </c>
    </row>
    <row r="72" spans="1:1">
      <c r="A72" s="4" t="s">
        <v>745</v>
      </c>
    </row>
    <row r="73" spans="1:1">
      <c r="A73" s="4" t="s">
        <v>784</v>
      </c>
    </row>
    <row r="74" spans="1:1">
      <c r="A74" s="4" t="s">
        <v>758</v>
      </c>
    </row>
    <row r="75" spans="1:1">
      <c r="A75" s="4" t="s">
        <v>769</v>
      </c>
    </row>
    <row r="76" spans="1:1">
      <c r="A76" s="4" t="s">
        <v>740</v>
      </c>
    </row>
    <row r="77" spans="1:1">
      <c r="A77" s="4" t="s">
        <v>782</v>
      </c>
    </row>
    <row r="78" spans="1:1">
      <c r="A78" s="4" t="s">
        <v>797</v>
      </c>
    </row>
    <row r="79" spans="1:1">
      <c r="A79" s="4" t="s">
        <v>786</v>
      </c>
    </row>
    <row r="80" spans="1:1">
      <c r="A80" s="4" t="s">
        <v>755</v>
      </c>
    </row>
    <row r="83" spans="1:3">
      <c r="A83" s="44" t="s">
        <v>1125</v>
      </c>
    </row>
    <row r="84" spans="1:3">
      <c r="A84" s="4" t="s">
        <v>5</v>
      </c>
      <c r="B84">
        <v>78</v>
      </c>
      <c r="C84" s="1">
        <f>B84/139</f>
        <v>0.5611510791366906</v>
      </c>
    </row>
    <row r="85" spans="1:3">
      <c r="A85" s="4" t="s">
        <v>49</v>
      </c>
      <c r="B85">
        <v>61</v>
      </c>
      <c r="C85" s="1">
        <f>B85/139</f>
        <v>0.43884892086330934</v>
      </c>
    </row>
    <row r="87" spans="1:3">
      <c r="A87" s="4" t="s">
        <v>566</v>
      </c>
      <c r="B87">
        <v>20</v>
      </c>
      <c r="C87" s="1">
        <f t="shared" ref="C87:C95" si="0">B87/139</f>
        <v>0.14388489208633093</v>
      </c>
    </row>
    <row r="88" spans="1:3">
      <c r="A88" s="4" t="s">
        <v>1126</v>
      </c>
      <c r="B88">
        <v>28</v>
      </c>
      <c r="C88" s="1">
        <f t="shared" si="0"/>
        <v>0.20143884892086331</v>
      </c>
    </row>
    <row r="89" spans="1:3">
      <c r="A89" s="4" t="s">
        <v>1127</v>
      </c>
      <c r="B89">
        <v>8</v>
      </c>
      <c r="C89" s="1">
        <f t="shared" si="0"/>
        <v>5.7553956834532377E-2</v>
      </c>
    </row>
    <row r="90" spans="1:3">
      <c r="A90" s="4" t="s">
        <v>1128</v>
      </c>
      <c r="B90">
        <v>3</v>
      </c>
      <c r="C90" s="1">
        <f t="shared" si="0"/>
        <v>2.1582733812949641E-2</v>
      </c>
    </row>
    <row r="91" spans="1:3">
      <c r="A91" s="4" t="s">
        <v>1129</v>
      </c>
      <c r="B91">
        <v>3</v>
      </c>
      <c r="C91" s="1">
        <f t="shared" si="0"/>
        <v>2.1582733812949641E-2</v>
      </c>
    </row>
    <row r="92" spans="1:3">
      <c r="A92" s="4" t="s">
        <v>1130</v>
      </c>
      <c r="B92">
        <v>3</v>
      </c>
      <c r="C92" s="1">
        <f t="shared" si="0"/>
        <v>2.1582733812949641E-2</v>
      </c>
    </row>
    <row r="93" spans="1:3">
      <c r="A93" s="4" t="s">
        <v>1131</v>
      </c>
      <c r="B93">
        <v>2</v>
      </c>
      <c r="C93" s="1">
        <f t="shared" si="0"/>
        <v>1.4388489208633094E-2</v>
      </c>
    </row>
    <row r="94" spans="1:3">
      <c r="A94" s="4" t="s">
        <v>1132</v>
      </c>
      <c r="B94">
        <v>2</v>
      </c>
      <c r="C94" s="1">
        <f t="shared" si="0"/>
        <v>1.4388489208633094E-2</v>
      </c>
    </row>
    <row r="95" spans="1:3">
      <c r="A95" s="4" t="s">
        <v>1133</v>
      </c>
      <c r="B95">
        <v>5</v>
      </c>
      <c r="C95" s="1">
        <f t="shared" si="0"/>
        <v>3.5971223021582732E-2</v>
      </c>
    </row>
  </sheetData>
  <sortState xmlns:xlrd2="http://schemas.microsoft.com/office/spreadsheetml/2017/richdata2" ref="A3:A143">
    <sortCondition ref="A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AE6A0-51BB-4046-B097-00929D41BCD8}">
  <dimension ref="A1:A50"/>
  <sheetViews>
    <sheetView workbookViewId="0">
      <selection sqref="A1:XFD1"/>
    </sheetView>
  </sheetViews>
  <sheetFormatPr baseColWidth="10" defaultRowHeight="16"/>
  <cols>
    <col min="1" max="1" width="10.83203125" style="4"/>
  </cols>
  <sheetData>
    <row r="1" spans="1:1" s="8" customFormat="1">
      <c r="A1" s="8" t="s">
        <v>811</v>
      </c>
    </row>
    <row r="2" spans="1:1" s="4" customFormat="1"/>
    <row r="3" spans="1:1">
      <c r="A3" s="4" t="s">
        <v>827</v>
      </c>
    </row>
    <row r="4" spans="1:1">
      <c r="A4" s="4" t="s">
        <v>812</v>
      </c>
    </row>
    <row r="5" spans="1:1">
      <c r="A5" s="4" t="s">
        <v>826</v>
      </c>
    </row>
    <row r="6" spans="1:1">
      <c r="A6" s="4" t="s">
        <v>841</v>
      </c>
    </row>
    <row r="7" spans="1:1">
      <c r="A7" s="4" t="s">
        <v>847</v>
      </c>
    </row>
    <row r="8" spans="1:1">
      <c r="A8" s="4" t="s">
        <v>817</v>
      </c>
    </row>
    <row r="9" spans="1:1">
      <c r="A9" s="4" t="s">
        <v>855</v>
      </c>
    </row>
    <row r="10" spans="1:1">
      <c r="A10" s="4" t="s">
        <v>851</v>
      </c>
    </row>
    <row r="11" spans="1:1">
      <c r="A11" s="4" t="s">
        <v>858</v>
      </c>
    </row>
    <row r="12" spans="1:1">
      <c r="A12" s="4" t="s">
        <v>813</v>
      </c>
    </row>
    <row r="13" spans="1:1">
      <c r="A13" s="4" t="s">
        <v>820</v>
      </c>
    </row>
    <row r="14" spans="1:1">
      <c r="A14" s="4" t="s">
        <v>854</v>
      </c>
    </row>
    <row r="15" spans="1:1">
      <c r="A15" s="4" t="s">
        <v>853</v>
      </c>
    </row>
    <row r="16" spans="1:1">
      <c r="A16" s="4" t="s">
        <v>835</v>
      </c>
    </row>
    <row r="17" spans="1:1">
      <c r="A17" s="4" t="s">
        <v>830</v>
      </c>
    </row>
    <row r="18" spans="1:1">
      <c r="A18" s="4" t="s">
        <v>849</v>
      </c>
    </row>
    <row r="19" spans="1:1">
      <c r="A19" s="4" t="s">
        <v>837</v>
      </c>
    </row>
    <row r="20" spans="1:1">
      <c r="A20" s="4" t="s">
        <v>842</v>
      </c>
    </row>
    <row r="21" spans="1:1">
      <c r="A21" s="4" t="s">
        <v>832</v>
      </c>
    </row>
    <row r="22" spans="1:1">
      <c r="A22" s="4" t="s">
        <v>822</v>
      </c>
    </row>
    <row r="23" spans="1:1">
      <c r="A23" s="4" t="s">
        <v>824</v>
      </c>
    </row>
    <row r="24" spans="1:1">
      <c r="A24" s="4" t="s">
        <v>857</v>
      </c>
    </row>
    <row r="25" spans="1:1">
      <c r="A25" s="4" t="s">
        <v>816</v>
      </c>
    </row>
    <row r="26" spans="1:1">
      <c r="A26" s="4" t="s">
        <v>846</v>
      </c>
    </row>
    <row r="27" spans="1:1">
      <c r="A27" s="4" t="s">
        <v>834</v>
      </c>
    </row>
    <row r="28" spans="1:1">
      <c r="A28" s="4" t="s">
        <v>829</v>
      </c>
    </row>
    <row r="29" spans="1:1">
      <c r="A29" s="4" t="s">
        <v>815</v>
      </c>
    </row>
    <row r="30" spans="1:1">
      <c r="A30" s="4" t="s">
        <v>833</v>
      </c>
    </row>
    <row r="31" spans="1:1">
      <c r="A31" s="4" t="s">
        <v>856</v>
      </c>
    </row>
    <row r="32" spans="1:1">
      <c r="A32" s="4" t="s">
        <v>852</v>
      </c>
    </row>
    <row r="33" spans="1:1">
      <c r="A33" s="4" t="s">
        <v>828</v>
      </c>
    </row>
    <row r="34" spans="1:1">
      <c r="A34" s="4" t="s">
        <v>850</v>
      </c>
    </row>
    <row r="35" spans="1:1">
      <c r="A35" s="4" t="s">
        <v>843</v>
      </c>
    </row>
    <row r="36" spans="1:1">
      <c r="A36" s="4" t="s">
        <v>831</v>
      </c>
    </row>
    <row r="37" spans="1:1">
      <c r="A37" s="4" t="s">
        <v>819</v>
      </c>
    </row>
    <row r="38" spans="1:1">
      <c r="A38" s="4" t="s">
        <v>818</v>
      </c>
    </row>
    <row r="39" spans="1:1">
      <c r="A39" s="4" t="s">
        <v>825</v>
      </c>
    </row>
    <row r="40" spans="1:1">
      <c r="A40" s="4" t="s">
        <v>844</v>
      </c>
    </row>
    <row r="41" spans="1:1">
      <c r="A41" s="4" t="s">
        <v>859</v>
      </c>
    </row>
    <row r="42" spans="1:1">
      <c r="A42" s="4" t="s">
        <v>836</v>
      </c>
    </row>
    <row r="43" spans="1:1">
      <c r="A43" s="4" t="s">
        <v>823</v>
      </c>
    </row>
    <row r="44" spans="1:1">
      <c r="A44" s="4" t="s">
        <v>840</v>
      </c>
    </row>
    <row r="45" spans="1:1">
      <c r="A45" s="4" t="s">
        <v>838</v>
      </c>
    </row>
    <row r="46" spans="1:1">
      <c r="A46" s="4" t="s">
        <v>845</v>
      </c>
    </row>
    <row r="47" spans="1:1">
      <c r="A47" s="4" t="s">
        <v>848</v>
      </c>
    </row>
    <row r="48" spans="1:1">
      <c r="A48" s="4" t="s">
        <v>821</v>
      </c>
    </row>
    <row r="49" spans="1:1">
      <c r="A49" s="4" t="s">
        <v>814</v>
      </c>
    </row>
    <row r="50" spans="1:1">
      <c r="A50" s="4" t="s">
        <v>839</v>
      </c>
    </row>
  </sheetData>
  <sortState xmlns:xlrd2="http://schemas.microsoft.com/office/spreadsheetml/2017/richdata2" ref="A3:A143">
    <sortCondition ref="A3"/>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12516-0597-4E4C-8524-0957B05D4EFD}">
  <dimension ref="A1:A44"/>
  <sheetViews>
    <sheetView workbookViewId="0">
      <selection activeCell="C43" sqref="C43"/>
    </sheetView>
  </sheetViews>
  <sheetFormatPr baseColWidth="10" defaultRowHeight="16"/>
  <cols>
    <col min="1" max="1" width="8.83203125"/>
  </cols>
  <sheetData>
    <row r="1" spans="1:1">
      <c r="A1" s="8" t="s">
        <v>470</v>
      </c>
    </row>
    <row r="3" spans="1:1">
      <c r="A3" t="s">
        <v>471</v>
      </c>
    </row>
    <row r="4" spans="1:1" ht="20" customHeight="1">
      <c r="A4" t="s">
        <v>472</v>
      </c>
    </row>
    <row r="5" spans="1:1">
      <c r="A5" t="s">
        <v>473</v>
      </c>
    </row>
    <row r="6" spans="1:1">
      <c r="A6" t="s">
        <v>474</v>
      </c>
    </row>
    <row r="7" spans="1:1">
      <c r="A7" t="s">
        <v>475</v>
      </c>
    </row>
    <row r="8" spans="1:1">
      <c r="A8" t="s">
        <v>476</v>
      </c>
    </row>
    <row r="9" spans="1:1">
      <c r="A9" t="s">
        <v>477</v>
      </c>
    </row>
    <row r="10" spans="1:1">
      <c r="A10" t="s">
        <v>478</v>
      </c>
    </row>
    <row r="11" spans="1:1">
      <c r="A11" t="s">
        <v>479</v>
      </c>
    </row>
    <row r="12" spans="1:1">
      <c r="A12" t="s">
        <v>480</v>
      </c>
    </row>
    <row r="13" spans="1:1">
      <c r="A13" t="s">
        <v>481</v>
      </c>
    </row>
    <row r="14" spans="1:1">
      <c r="A14" t="s">
        <v>482</v>
      </c>
    </row>
    <row r="15" spans="1:1">
      <c r="A15" t="s">
        <v>483</v>
      </c>
    </row>
    <row r="16" spans="1:1">
      <c r="A16" t="s">
        <v>484</v>
      </c>
    </row>
    <row r="17" spans="1:1">
      <c r="A17" t="s">
        <v>485</v>
      </c>
    </row>
    <row r="18" spans="1:1">
      <c r="A18" t="s">
        <v>486</v>
      </c>
    </row>
    <row r="19" spans="1:1">
      <c r="A19" t="s">
        <v>487</v>
      </c>
    </row>
    <row r="20" spans="1:1">
      <c r="A20" t="s">
        <v>488</v>
      </c>
    </row>
    <row r="21" spans="1:1">
      <c r="A21" t="s">
        <v>489</v>
      </c>
    </row>
    <row r="22" spans="1:1">
      <c r="A22" t="s">
        <v>490</v>
      </c>
    </row>
    <row r="23" spans="1:1">
      <c r="A23" t="s">
        <v>491</v>
      </c>
    </row>
    <row r="24" spans="1:1">
      <c r="A24" t="s">
        <v>492</v>
      </c>
    </row>
    <row r="25" spans="1:1">
      <c r="A25" t="s">
        <v>493</v>
      </c>
    </row>
    <row r="26" spans="1:1">
      <c r="A26" t="s">
        <v>494</v>
      </c>
    </row>
    <row r="27" spans="1:1">
      <c r="A27" t="s">
        <v>495</v>
      </c>
    </row>
    <row r="28" spans="1:1">
      <c r="A28" t="s">
        <v>496</v>
      </c>
    </row>
    <row r="29" spans="1:1">
      <c r="A29" t="s">
        <v>497</v>
      </c>
    </row>
    <row r="30" spans="1:1">
      <c r="A30" t="s">
        <v>498</v>
      </c>
    </row>
    <row r="31" spans="1:1">
      <c r="A31" t="s">
        <v>499</v>
      </c>
    </row>
    <row r="32" spans="1:1">
      <c r="A32" t="s">
        <v>500</v>
      </c>
    </row>
    <row r="33" spans="1:1">
      <c r="A33" t="s">
        <v>501</v>
      </c>
    </row>
    <row r="34" spans="1:1">
      <c r="A34" t="s">
        <v>502</v>
      </c>
    </row>
    <row r="35" spans="1:1">
      <c r="A35" t="s">
        <v>503</v>
      </c>
    </row>
    <row r="36" spans="1:1">
      <c r="A36" t="s">
        <v>504</v>
      </c>
    </row>
    <row r="37" spans="1:1">
      <c r="A37" t="s">
        <v>505</v>
      </c>
    </row>
    <row r="38" spans="1:1">
      <c r="A38" t="s">
        <v>506</v>
      </c>
    </row>
    <row r="39" spans="1:1">
      <c r="A39" t="s">
        <v>507</v>
      </c>
    </row>
    <row r="40" spans="1:1">
      <c r="A40" t="s">
        <v>508</v>
      </c>
    </row>
    <row r="41" spans="1:1">
      <c r="A41" t="s">
        <v>509</v>
      </c>
    </row>
    <row r="42" spans="1:1">
      <c r="A42" t="s">
        <v>510</v>
      </c>
    </row>
    <row r="43" spans="1:1">
      <c r="A43" t="s">
        <v>511</v>
      </c>
    </row>
    <row r="44" spans="1:1">
      <c r="A44" t="s">
        <v>512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6360-E4A8-B24E-AB4D-73A93A79490D}">
  <dimension ref="A1:A65"/>
  <sheetViews>
    <sheetView topLeftCell="A52" workbookViewId="0">
      <selection activeCell="A55" sqref="A55"/>
    </sheetView>
  </sheetViews>
  <sheetFormatPr baseColWidth="10" defaultRowHeight="16"/>
  <cols>
    <col min="1" max="1" width="44" customWidth="1"/>
  </cols>
  <sheetData>
    <row r="1" spans="1:1" s="8" customFormat="1">
      <c r="A1" s="8" t="s">
        <v>639</v>
      </c>
    </row>
    <row r="2" spans="1:1">
      <c r="A2" t="s">
        <v>640</v>
      </c>
    </row>
    <row r="3" spans="1:1">
      <c r="A3" t="s">
        <v>640</v>
      </c>
    </row>
    <row r="4" spans="1:1">
      <c r="A4" t="s">
        <v>641</v>
      </c>
    </row>
    <row r="5" spans="1:1">
      <c r="A5" t="s">
        <v>642</v>
      </c>
    </row>
    <row r="6" spans="1:1">
      <c r="A6" t="s">
        <v>643</v>
      </c>
    </row>
    <row r="7" spans="1:1">
      <c r="A7" t="s">
        <v>644</v>
      </c>
    </row>
    <row r="8" spans="1:1">
      <c r="A8" t="s">
        <v>644</v>
      </c>
    </row>
    <row r="9" spans="1:1">
      <c r="A9" t="s">
        <v>644</v>
      </c>
    </row>
    <row r="10" spans="1:1">
      <c r="A10" t="s">
        <v>644</v>
      </c>
    </row>
    <row r="11" spans="1:1">
      <c r="A11" t="s">
        <v>644</v>
      </c>
    </row>
    <row r="12" spans="1:1">
      <c r="A12" t="s">
        <v>645</v>
      </c>
    </row>
    <row r="13" spans="1:1">
      <c r="A13" t="s">
        <v>646</v>
      </c>
    </row>
    <row r="14" spans="1:1">
      <c r="A14" t="s">
        <v>647</v>
      </c>
    </row>
    <row r="15" spans="1:1">
      <c r="A15" t="s">
        <v>648</v>
      </c>
    </row>
    <row r="16" spans="1:1">
      <c r="A16" t="s">
        <v>649</v>
      </c>
    </row>
    <row r="17" spans="1:1">
      <c r="A17" t="s">
        <v>650</v>
      </c>
    </row>
    <row r="18" spans="1:1">
      <c r="A18" t="s">
        <v>651</v>
      </c>
    </row>
    <row r="19" spans="1:1">
      <c r="A19" t="s">
        <v>652</v>
      </c>
    </row>
    <row r="20" spans="1:1">
      <c r="A20" t="s">
        <v>653</v>
      </c>
    </row>
    <row r="21" spans="1:1">
      <c r="A21" t="s">
        <v>654</v>
      </c>
    </row>
    <row r="22" spans="1:1">
      <c r="A22" t="s">
        <v>655</v>
      </c>
    </row>
    <row r="23" spans="1:1">
      <c r="A23" t="s">
        <v>655</v>
      </c>
    </row>
    <row r="24" spans="1:1">
      <c r="A24" t="s">
        <v>655</v>
      </c>
    </row>
    <row r="25" spans="1:1">
      <c r="A25" t="s">
        <v>655</v>
      </c>
    </row>
    <row r="26" spans="1:1">
      <c r="A26" t="s">
        <v>655</v>
      </c>
    </row>
    <row r="27" spans="1:1">
      <c r="A27" t="s">
        <v>656</v>
      </c>
    </row>
    <row r="28" spans="1:1">
      <c r="A28" t="s">
        <v>657</v>
      </c>
    </row>
    <row r="29" spans="1:1">
      <c r="A29" t="s">
        <v>658</v>
      </c>
    </row>
    <row r="30" spans="1:1">
      <c r="A30" t="s">
        <v>659</v>
      </c>
    </row>
    <row r="31" spans="1:1">
      <c r="A31" t="s">
        <v>660</v>
      </c>
    </row>
    <row r="32" spans="1:1">
      <c r="A32" t="s">
        <v>661</v>
      </c>
    </row>
    <row r="33" spans="1:1">
      <c r="A33" t="s">
        <v>662</v>
      </c>
    </row>
    <row r="34" spans="1:1">
      <c r="A34" t="s">
        <v>663</v>
      </c>
    </row>
    <row r="35" spans="1:1">
      <c r="A35" t="s">
        <v>664</v>
      </c>
    </row>
    <row r="36" spans="1:1">
      <c r="A36" t="s">
        <v>665</v>
      </c>
    </row>
    <row r="37" spans="1:1">
      <c r="A37" t="s">
        <v>666</v>
      </c>
    </row>
    <row r="38" spans="1:1">
      <c r="A38" t="s">
        <v>667</v>
      </c>
    </row>
    <row r="39" spans="1:1">
      <c r="A39" t="s">
        <v>668</v>
      </c>
    </row>
    <row r="40" spans="1:1">
      <c r="A40" t="s">
        <v>669</v>
      </c>
    </row>
    <row r="41" spans="1:1">
      <c r="A41" t="s">
        <v>670</v>
      </c>
    </row>
    <row r="42" spans="1:1">
      <c r="A42" t="s">
        <v>671</v>
      </c>
    </row>
    <row r="43" spans="1:1">
      <c r="A43" t="s">
        <v>672</v>
      </c>
    </row>
    <row r="44" spans="1:1">
      <c r="A44" t="s">
        <v>673</v>
      </c>
    </row>
    <row r="45" spans="1:1">
      <c r="A45" t="s">
        <v>673</v>
      </c>
    </row>
    <row r="46" spans="1:1">
      <c r="A46" t="s">
        <v>674</v>
      </c>
    </row>
    <row r="47" spans="1:1">
      <c r="A47" t="s">
        <v>675</v>
      </c>
    </row>
    <row r="48" spans="1:1">
      <c r="A48" t="s">
        <v>676</v>
      </c>
    </row>
    <row r="49" spans="1:1">
      <c r="A49" t="s">
        <v>677</v>
      </c>
    </row>
    <row r="50" spans="1:1">
      <c r="A50" t="s">
        <v>678</v>
      </c>
    </row>
    <row r="51" spans="1:1">
      <c r="A51" t="s">
        <v>678</v>
      </c>
    </row>
    <row r="52" spans="1:1">
      <c r="A52" t="s">
        <v>679</v>
      </c>
    </row>
    <row r="53" spans="1:1">
      <c r="A53" t="s">
        <v>680</v>
      </c>
    </row>
    <row r="55" spans="1:1">
      <c r="A55" t="s">
        <v>681</v>
      </c>
    </row>
    <row r="57" spans="1:1">
      <c r="A57" t="s">
        <v>682</v>
      </c>
    </row>
    <row r="58" spans="1:1">
      <c r="A58" t="s">
        <v>683</v>
      </c>
    </row>
    <row r="59" spans="1:1">
      <c r="A59" t="s">
        <v>684</v>
      </c>
    </row>
    <row r="60" spans="1:1">
      <c r="A60" t="s">
        <v>685</v>
      </c>
    </row>
    <row r="61" spans="1:1">
      <c r="A61" t="s">
        <v>686</v>
      </c>
    </row>
    <row r="62" spans="1:1">
      <c r="A62" t="s">
        <v>687</v>
      </c>
    </row>
    <row r="63" spans="1:1">
      <c r="A63" t="s">
        <v>688</v>
      </c>
    </row>
    <row r="64" spans="1:1">
      <c r="A64" t="s">
        <v>206</v>
      </c>
    </row>
    <row r="65" spans="1:1">
      <c r="A65" t="s">
        <v>689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B7C1D-CBF8-7443-AAB3-64AFFC9507EF}">
  <dimension ref="A1:R79"/>
  <sheetViews>
    <sheetView topLeftCell="A6" zoomScale="84" workbookViewId="0">
      <selection activeCell="A58" sqref="A58"/>
    </sheetView>
  </sheetViews>
  <sheetFormatPr baseColWidth="10" defaultRowHeight="16"/>
  <cols>
    <col min="1" max="1" width="8.83203125"/>
    <col min="14" max="14" width="10.83203125" style="18"/>
  </cols>
  <sheetData>
    <row r="1" spans="1:14" s="4" customFormat="1">
      <c r="A1" s="20" t="s">
        <v>422</v>
      </c>
      <c r="N1" s="18"/>
    </row>
    <row r="2" spans="1:14" s="4" customFormat="1">
      <c r="N2" s="18"/>
    </row>
    <row r="3" spans="1:14" s="20" customFormat="1">
      <c r="A3" s="4" t="s">
        <v>890</v>
      </c>
    </row>
    <row r="4" spans="1:14">
      <c r="A4" t="s">
        <v>423</v>
      </c>
    </row>
    <row r="5" spans="1:14">
      <c r="A5" t="s">
        <v>897</v>
      </c>
    </row>
    <row r="6" spans="1:14">
      <c r="A6" t="s">
        <v>449</v>
      </c>
    </row>
    <row r="7" spans="1:14">
      <c r="A7" s="39" t="s">
        <v>444</v>
      </c>
    </row>
    <row r="8" spans="1:14">
      <c r="A8" t="s">
        <v>435</v>
      </c>
    </row>
    <row r="9" spans="1:14" s="39" customFormat="1">
      <c r="A9" s="42" t="s">
        <v>463</v>
      </c>
    </row>
    <row r="10" spans="1:14">
      <c r="A10" s="42" t="s">
        <v>442</v>
      </c>
    </row>
    <row r="11" spans="1:14">
      <c r="A11" s="40" t="s">
        <v>425</v>
      </c>
    </row>
    <row r="12" spans="1:14" s="9" customFormat="1">
      <c r="A12" s="41" t="s">
        <v>466</v>
      </c>
    </row>
    <row r="13" spans="1:14">
      <c r="A13" s="39" t="s">
        <v>440</v>
      </c>
    </row>
    <row r="14" spans="1:14" s="39" customFormat="1">
      <c r="A14" s="9" t="s">
        <v>446</v>
      </c>
    </row>
    <row r="15" spans="1:14" s="39" customFormat="1">
      <c r="A15" s="9" t="s">
        <v>436</v>
      </c>
    </row>
    <row r="16" spans="1:14" s="39" customFormat="1">
      <c r="A16" s="9" t="s">
        <v>458</v>
      </c>
    </row>
    <row r="17" spans="1:18" s="9" customFormat="1">
      <c r="A17" s="4" t="s">
        <v>426</v>
      </c>
    </row>
    <row r="18" spans="1:18">
      <c r="A18" t="s">
        <v>895</v>
      </c>
      <c r="R18" s="39"/>
    </row>
    <row r="19" spans="1:18">
      <c r="A19" s="39" t="s">
        <v>428</v>
      </c>
      <c r="R19" s="39"/>
    </row>
    <row r="20" spans="1:18" s="39" customFormat="1">
      <c r="A20" s="39" t="s">
        <v>461</v>
      </c>
    </row>
    <row r="21" spans="1:18">
      <c r="A21" s="39" t="s">
        <v>453</v>
      </c>
      <c r="K21" s="9"/>
    </row>
    <row r="22" spans="1:18" s="9" customFormat="1">
      <c r="A22" s="39" t="s">
        <v>430</v>
      </c>
      <c r="N22" s="18"/>
    </row>
    <row r="23" spans="1:18" s="9" customFormat="1">
      <c r="A23" s="4" t="s">
        <v>432</v>
      </c>
      <c r="K23"/>
      <c r="N23" s="18"/>
    </row>
    <row r="24" spans="1:18" s="9" customFormat="1">
      <c r="A24" s="9" t="s">
        <v>427</v>
      </c>
      <c r="K24"/>
      <c r="N24" s="18"/>
    </row>
    <row r="25" spans="1:18">
      <c r="A25" s="39" t="s">
        <v>465</v>
      </c>
      <c r="K25" s="39"/>
    </row>
    <row r="26" spans="1:18">
      <c r="A26" s="9" t="s">
        <v>464</v>
      </c>
    </row>
    <row r="27" spans="1:18" s="39" customFormat="1">
      <c r="A27" s="41" t="s">
        <v>450</v>
      </c>
      <c r="K27"/>
      <c r="N27" s="18"/>
    </row>
    <row r="28" spans="1:18">
      <c r="A28" s="4" t="s">
        <v>892</v>
      </c>
      <c r="K28" s="39"/>
    </row>
    <row r="29" spans="1:18">
      <c r="A29" s="9" t="s">
        <v>462</v>
      </c>
    </row>
    <row r="30" spans="1:18" s="39" customFormat="1">
      <c r="A30" s="39" t="s">
        <v>460</v>
      </c>
      <c r="K30"/>
      <c r="N30" s="18"/>
    </row>
    <row r="31" spans="1:18">
      <c r="A31" t="s">
        <v>439</v>
      </c>
      <c r="K31" s="39"/>
    </row>
    <row r="32" spans="1:18" s="9" customFormat="1">
      <c r="A32" s="39" t="s">
        <v>434</v>
      </c>
    </row>
    <row r="33" spans="1:14" s="39" customFormat="1">
      <c r="A33" s="9" t="s">
        <v>437</v>
      </c>
      <c r="K33"/>
      <c r="N33" s="18"/>
    </row>
    <row r="34" spans="1:14">
      <c r="A34" s="39" t="s">
        <v>454</v>
      </c>
    </row>
    <row r="35" spans="1:14">
      <c r="A35" s="9" t="s">
        <v>456</v>
      </c>
      <c r="K35" s="41"/>
    </row>
    <row r="36" spans="1:14">
      <c r="A36" t="s">
        <v>452</v>
      </c>
      <c r="K36" s="39"/>
    </row>
    <row r="37" spans="1:14" s="41" customFormat="1">
      <c r="A37" s="9" t="s">
        <v>431</v>
      </c>
      <c r="K37"/>
      <c r="N37" s="18"/>
    </row>
    <row r="38" spans="1:14" s="39" customFormat="1">
      <c r="A38" s="4" t="s">
        <v>469</v>
      </c>
      <c r="K38"/>
      <c r="N38" s="18"/>
    </row>
    <row r="39" spans="1:14">
      <c r="A39" s="39" t="s">
        <v>441</v>
      </c>
      <c r="K39" s="39"/>
    </row>
    <row r="40" spans="1:14">
      <c r="A40" s="42" t="s">
        <v>443</v>
      </c>
      <c r="K40" s="39"/>
    </row>
    <row r="41" spans="1:14" s="39" customFormat="1">
      <c r="A41" s="4" t="s">
        <v>445</v>
      </c>
      <c r="K41" s="40"/>
      <c r="N41" s="18"/>
    </row>
    <row r="42" spans="1:14" s="39" customFormat="1">
      <c r="A42" s="4" t="s">
        <v>424</v>
      </c>
      <c r="K42" s="9"/>
      <c r="N42" s="18"/>
    </row>
    <row r="43" spans="1:14" s="40" customFormat="1">
      <c r="A43" s="9" t="s">
        <v>468</v>
      </c>
      <c r="K43" s="39"/>
      <c r="N43" s="18"/>
    </row>
    <row r="44" spans="1:14" s="9" customFormat="1">
      <c r="A44" s="40" t="s">
        <v>455</v>
      </c>
      <c r="N44" s="18"/>
    </row>
    <row r="45" spans="1:14" s="39" customFormat="1">
      <c r="A45" s="4" t="s">
        <v>451</v>
      </c>
      <c r="K45" s="9"/>
      <c r="N45" s="18"/>
    </row>
    <row r="46" spans="1:14" s="9" customFormat="1">
      <c r="A46" s="9" t="s">
        <v>438</v>
      </c>
      <c r="K46" s="39"/>
      <c r="N46" s="18"/>
    </row>
    <row r="47" spans="1:14" s="9" customFormat="1">
      <c r="A47" s="41" t="s">
        <v>433</v>
      </c>
      <c r="K47" s="39"/>
      <c r="N47" s="18"/>
    </row>
    <row r="48" spans="1:14" s="39" customFormat="1">
      <c r="A48" s="4" t="s">
        <v>398</v>
      </c>
      <c r="K48" s="9"/>
      <c r="N48" s="18"/>
    </row>
    <row r="49" spans="1:14" s="39" customFormat="1">
      <c r="A49" s="39" t="s">
        <v>447</v>
      </c>
      <c r="K49" s="42"/>
      <c r="N49" s="18"/>
    </row>
    <row r="50" spans="1:14" s="9" customFormat="1">
      <c r="A50" s="39" t="s">
        <v>447</v>
      </c>
      <c r="N50" s="18"/>
    </row>
    <row r="51" spans="1:14" s="42" customFormat="1">
      <c r="A51" s="39" t="s">
        <v>467</v>
      </c>
      <c r="K51"/>
      <c r="N51" s="18"/>
    </row>
    <row r="52" spans="1:14" s="9" customFormat="1">
      <c r="A52" s="39" t="s">
        <v>429</v>
      </c>
      <c r="K52" s="39"/>
      <c r="N52" s="18"/>
    </row>
    <row r="53" spans="1:14">
      <c r="A53" s="39" t="s">
        <v>457</v>
      </c>
    </row>
    <row r="54" spans="1:14" s="39" customFormat="1">
      <c r="A54" s="39" t="s">
        <v>888</v>
      </c>
      <c r="N54" s="18"/>
    </row>
    <row r="55" spans="1:14">
      <c r="A55" s="4" t="s">
        <v>448</v>
      </c>
      <c r="K55" s="9"/>
    </row>
    <row r="56" spans="1:14" s="39" customFormat="1">
      <c r="A56" s="9" t="s">
        <v>459</v>
      </c>
      <c r="K56"/>
      <c r="N56" s="18"/>
    </row>
    <row r="57" spans="1:14" s="9" customFormat="1">
      <c r="A57" s="20"/>
      <c r="K57"/>
      <c r="N57" s="18"/>
    </row>
    <row r="58" spans="1:14">
      <c r="A58" s="20" t="s">
        <v>901</v>
      </c>
    </row>
    <row r="59" spans="1:14">
      <c r="D59" s="18" t="s">
        <v>907</v>
      </c>
    </row>
    <row r="60" spans="1:14">
      <c r="A60" s="39" t="s">
        <v>889</v>
      </c>
      <c r="D60" s="18">
        <v>21</v>
      </c>
      <c r="E60" s="1">
        <f t="shared" ref="E60:E75" si="0">D60/54</f>
        <v>0.3888888888888889</v>
      </c>
    </row>
    <row r="61" spans="1:14">
      <c r="A61" s="9" t="s">
        <v>893</v>
      </c>
      <c r="D61" s="18">
        <v>11</v>
      </c>
      <c r="E61" s="1">
        <f t="shared" si="0"/>
        <v>0.20370370370370369</v>
      </c>
    </row>
    <row r="62" spans="1:14">
      <c r="A62" s="37" t="s">
        <v>896</v>
      </c>
      <c r="D62" s="18">
        <v>5</v>
      </c>
      <c r="E62" s="1">
        <f t="shared" si="0"/>
        <v>9.2592592592592587E-2</v>
      </c>
    </row>
    <row r="63" spans="1:14">
      <c r="A63" s="40" t="s">
        <v>900</v>
      </c>
      <c r="D63" s="18">
        <v>5</v>
      </c>
      <c r="E63" s="1">
        <f t="shared" si="0"/>
        <v>9.2592592592592587E-2</v>
      </c>
    </row>
    <row r="64" spans="1:14">
      <c r="A64" s="39" t="s">
        <v>894</v>
      </c>
      <c r="B64" s="39"/>
      <c r="C64" s="39"/>
      <c r="D64" s="18">
        <v>5</v>
      </c>
      <c r="E64" s="1">
        <f t="shared" si="0"/>
        <v>9.2592592592592587E-2</v>
      </c>
    </row>
    <row r="65" spans="1:5">
      <c r="A65" s="18" t="s">
        <v>904</v>
      </c>
      <c r="D65" s="18">
        <v>4</v>
      </c>
      <c r="E65" s="1">
        <f t="shared" si="0"/>
        <v>7.407407407407407E-2</v>
      </c>
    </row>
    <row r="66" spans="1:5">
      <c r="A66" s="4" t="s">
        <v>176</v>
      </c>
      <c r="D66" s="18">
        <v>3</v>
      </c>
      <c r="E66" s="1">
        <f t="shared" si="0"/>
        <v>5.5555555555555552E-2</v>
      </c>
    </row>
    <row r="67" spans="1:5">
      <c r="A67" s="41" t="s">
        <v>891</v>
      </c>
      <c r="B67" s="9"/>
      <c r="C67" s="9"/>
      <c r="D67" s="18">
        <v>3</v>
      </c>
      <c r="E67" s="1">
        <f t="shared" si="0"/>
        <v>5.5555555555555552E-2</v>
      </c>
    </row>
    <row r="68" spans="1:5">
      <c r="A68" s="4" t="s">
        <v>887</v>
      </c>
      <c r="D68" s="18">
        <v>2</v>
      </c>
      <c r="E68" s="1">
        <f t="shared" si="0"/>
        <v>3.7037037037037035E-2</v>
      </c>
    </row>
    <row r="69" spans="1:5">
      <c r="A69" s="4" t="s">
        <v>905</v>
      </c>
      <c r="B69" s="4"/>
      <c r="C69" s="4"/>
      <c r="D69" s="18">
        <v>2</v>
      </c>
      <c r="E69" s="1">
        <f t="shared" si="0"/>
        <v>3.7037037037037035E-2</v>
      </c>
    </row>
    <row r="70" spans="1:5">
      <c r="A70" s="18" t="s">
        <v>906</v>
      </c>
      <c r="B70" s="39"/>
      <c r="C70" s="39"/>
      <c r="D70" s="18">
        <v>2</v>
      </c>
      <c r="E70" s="1">
        <f t="shared" si="0"/>
        <v>3.7037037037037035E-2</v>
      </c>
    </row>
    <row r="71" spans="1:5">
      <c r="A71" s="4" t="s">
        <v>903</v>
      </c>
      <c r="B71" s="9"/>
      <c r="C71" s="9"/>
      <c r="D71" s="18">
        <v>2</v>
      </c>
      <c r="E71" s="1">
        <f t="shared" si="0"/>
        <v>3.7037037037037035E-2</v>
      </c>
    </row>
    <row r="72" spans="1:5">
      <c r="A72" s="18" t="s">
        <v>898</v>
      </c>
      <c r="B72" s="4"/>
      <c r="C72" s="4"/>
      <c r="D72" s="18">
        <v>2</v>
      </c>
      <c r="E72" s="1">
        <f t="shared" si="0"/>
        <v>3.7037037037037035E-2</v>
      </c>
    </row>
    <row r="73" spans="1:5">
      <c r="A73" s="9" t="s">
        <v>899</v>
      </c>
      <c r="B73" s="39"/>
      <c r="C73" s="39"/>
      <c r="D73" s="18">
        <v>2</v>
      </c>
      <c r="E73" s="1">
        <f t="shared" si="0"/>
        <v>3.7037037037037035E-2</v>
      </c>
    </row>
    <row r="74" spans="1:5">
      <c r="A74" s="38" t="s">
        <v>655</v>
      </c>
      <c r="B74" s="39"/>
      <c r="C74" s="39"/>
      <c r="D74" s="18">
        <v>1</v>
      </c>
      <c r="E74" s="1">
        <f t="shared" si="0"/>
        <v>1.8518518518518517E-2</v>
      </c>
    </row>
    <row r="75" spans="1:5">
      <c r="A75" s="18" t="s">
        <v>902</v>
      </c>
      <c r="B75" s="39"/>
      <c r="C75" s="39"/>
      <c r="D75" s="18">
        <v>1</v>
      </c>
      <c r="E75" s="1">
        <f t="shared" si="0"/>
        <v>1.8518518518518517E-2</v>
      </c>
    </row>
    <row r="78" spans="1:5">
      <c r="A78" t="s">
        <v>5</v>
      </c>
      <c r="B78">
        <v>54</v>
      </c>
      <c r="C78" s="1">
        <f>B78/139</f>
        <v>0.38848920863309355</v>
      </c>
    </row>
    <row r="79" spans="1:5">
      <c r="A79" t="s">
        <v>49</v>
      </c>
      <c r="B79">
        <v>85</v>
      </c>
      <c r="C79" s="1">
        <f>B79/139</f>
        <v>0.61151079136690645</v>
      </c>
    </row>
  </sheetData>
  <sortState xmlns:xlrd2="http://schemas.microsoft.com/office/spreadsheetml/2017/richdata2" ref="A3:A58">
    <sortCondition ref="A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16</vt:i4>
      </vt:variant>
    </vt:vector>
  </HeadingPairs>
  <TitlesOfParts>
    <vt:vector size="16" baseType="lpstr">
      <vt:lpstr>Tables and Graphs</vt:lpstr>
      <vt:lpstr>Proportion of internet usage</vt:lpstr>
      <vt:lpstr>Comments about Chedworth</vt:lpstr>
      <vt:lpstr>Development people like or not</vt:lpstr>
      <vt:lpstr>Views</vt:lpstr>
      <vt:lpstr>Ideas for NP</vt:lpstr>
      <vt:lpstr>What else needs development </vt:lpstr>
      <vt:lpstr>Other facilities </vt:lpstr>
      <vt:lpstr>Economy</vt:lpstr>
      <vt:lpstr>Why business not staying</vt:lpstr>
      <vt:lpstr>Dentist</vt:lpstr>
      <vt:lpstr>Energy</vt:lpstr>
      <vt:lpstr>Footpaths &amp; Bridleways</vt:lpstr>
      <vt:lpstr>Play provison</vt:lpstr>
      <vt:lpstr>Sheet2</vt:lpstr>
      <vt:lpstr>Other Sources of Community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2021-09-14T12:33:25Z</dcterms:created>
  <dcterms:modified xsi:type="dcterms:W3CDTF">2022-03-01T21:27:39Z</dcterms:modified>
</cp:coreProperties>
</file>